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180" windowWidth="24240" windowHeight="10965" activeTab="3"/>
  </bookViews>
  <sheets>
    <sheet name="Реестр" sheetId="1" r:id="rId1"/>
    <sheet name="Цели" sheetId="2" r:id="rId2"/>
    <sheet name="Задачи" sheetId="3" r:id="rId3"/>
    <sheet name="Индикаторы " sheetId="4" r:id="rId4"/>
    <sheet name="Результат" sheetId="5" r:id="rId5"/>
    <sheet name="Финансирование" sheetId="6" r:id="rId6"/>
  </sheets>
  <definedNames>
    <definedName name="Z_2A7BEF01_6941_4E56_B362_709CA47A3142_.wvu.FilterData" localSheetId="3" hidden="1">'Индикаторы '!$A$1:$A$143</definedName>
    <definedName name="Z_2A7BEF01_6941_4E56_B362_709CA47A3142_.wvu.PrintTitles" localSheetId="2" hidden="1">Задачи!$3:$3</definedName>
    <definedName name="Z_2A7BEF01_6941_4E56_B362_709CA47A3142_.wvu.PrintTitles" localSheetId="3" hidden="1">'Индикаторы '!$3:$3</definedName>
    <definedName name="Z_2A7BEF01_6941_4E56_B362_709CA47A3142_.wvu.PrintTitles" localSheetId="0" hidden="1">Реестр!$3:$3</definedName>
    <definedName name="Z_2A7BEF01_6941_4E56_B362_709CA47A3142_.wvu.PrintTitles" localSheetId="4" hidden="1">Результат!$3:$3</definedName>
    <definedName name="Z_2A7BEF01_6941_4E56_B362_709CA47A3142_.wvu.PrintTitles" localSheetId="5" hidden="1">Финансирование!$A:$B,Финансирование!$3:$4</definedName>
    <definedName name="Z_2A7BEF01_6941_4E56_B362_709CA47A3142_.wvu.PrintTitles" localSheetId="1" hidden="1">Цели!$4:$4</definedName>
    <definedName name="_xlnm.Print_Titles" localSheetId="2">Задачи!$3:$3</definedName>
    <definedName name="_xlnm.Print_Titles" localSheetId="3">'Индикаторы '!$3:$3</definedName>
    <definedName name="_xlnm.Print_Titles" localSheetId="0">Реестр!$3:$3</definedName>
    <definedName name="_xlnm.Print_Titles" localSheetId="4">Результат!$3:$3</definedName>
    <definedName name="_xlnm.Print_Titles" localSheetId="5">Финансирование!$A:$B,Финансирование!$3:$4</definedName>
    <definedName name="_xlnm.Print_Titles" localSheetId="1">Цели!$4:$4</definedName>
  </definedNames>
  <calcPr calcId="145621"/>
  <customWorkbookViews>
    <customWorkbookView name="Экономотд1 - Личное представление" guid="{2A7BEF01-6941-4E56-B362-709CA47A3142}" mergeInterval="0" personalView="1" maximized="1" windowWidth="1596" windowHeight="675" activeSheetId="5"/>
  </customWorkbookViews>
</workbook>
</file>

<file path=xl/calcChain.xml><?xml version="1.0" encoding="utf-8"?>
<calcChain xmlns="http://schemas.openxmlformats.org/spreadsheetml/2006/main">
  <c r="F126" i="4" l="1"/>
  <c r="F176" i="4" l="1"/>
  <c r="F162" i="4"/>
  <c r="F63" i="4"/>
  <c r="F67" i="4"/>
  <c r="F66" i="4"/>
  <c r="F65" i="4"/>
  <c r="Q18" i="6" l="1"/>
  <c r="P18" i="6"/>
  <c r="O18" i="6"/>
  <c r="N18" i="6"/>
  <c r="H18" i="6"/>
  <c r="C18" i="6"/>
  <c r="M18" i="6" s="1"/>
  <c r="P15" i="6" l="1"/>
  <c r="M15" i="6"/>
  <c r="H10" i="6"/>
  <c r="F33" i="4" l="1"/>
  <c r="F30" i="4"/>
  <c r="F31" i="4"/>
  <c r="F24" i="4" l="1"/>
  <c r="F167" i="4" l="1"/>
  <c r="O10" i="6" l="1"/>
  <c r="N10" i="6"/>
  <c r="M11" i="6"/>
  <c r="M12" i="6"/>
  <c r="M9" i="6" l="1"/>
  <c r="M7" i="6"/>
  <c r="M8" i="6"/>
  <c r="C9" i="6"/>
  <c r="C10" i="6" l="1"/>
  <c r="M10" i="6" s="1"/>
  <c r="F111" i="4" l="1"/>
  <c r="Q17" i="6" l="1"/>
  <c r="P17" i="6"/>
  <c r="O17" i="6"/>
  <c r="N17" i="6"/>
  <c r="M17" i="6"/>
  <c r="F58" i="4" l="1"/>
  <c r="F57" i="4"/>
  <c r="F56" i="4"/>
  <c r="F55" i="4"/>
  <c r="F107" i="4" l="1"/>
  <c r="F104" i="4"/>
  <c r="F102" i="4"/>
  <c r="F89" i="4" l="1"/>
  <c r="F109" i="4" l="1"/>
  <c r="F108" i="4"/>
  <c r="F106" i="4"/>
  <c r="F132" i="4" l="1"/>
  <c r="F131" i="4"/>
  <c r="F130" i="4"/>
  <c r="F129" i="4"/>
  <c r="F128" i="4"/>
  <c r="F127" i="4"/>
  <c r="F125" i="4"/>
  <c r="F124" i="4"/>
  <c r="F123" i="4"/>
  <c r="F112" i="4" l="1"/>
  <c r="F110" i="4"/>
  <c r="F105" i="4"/>
  <c r="F103" i="4"/>
  <c r="F101" i="4"/>
  <c r="F99" i="4" l="1"/>
  <c r="F98" i="4"/>
  <c r="F97" i="4"/>
  <c r="F96" i="4"/>
  <c r="F95" i="4"/>
  <c r="F94" i="4"/>
  <c r="F93" i="4"/>
  <c r="F150" i="4" l="1"/>
  <c r="F149" i="4"/>
  <c r="F148" i="4"/>
  <c r="F147" i="4"/>
  <c r="F146" i="4"/>
  <c r="F145" i="4"/>
  <c r="F144" i="4"/>
  <c r="F53" i="4"/>
  <c r="F52" i="4"/>
  <c r="F51" i="4"/>
  <c r="F50" i="4"/>
  <c r="F49" i="4"/>
  <c r="F48" i="4"/>
  <c r="F47" i="4"/>
  <c r="F155" i="4" l="1"/>
  <c r="F154" i="4"/>
  <c r="F153" i="4"/>
  <c r="F152" i="4"/>
  <c r="F45" i="4"/>
  <c r="F44" i="4"/>
  <c r="F43" i="4"/>
  <c r="F42" i="4"/>
  <c r="F41" i="4"/>
  <c r="F39" i="4"/>
  <c r="F38" i="4"/>
  <c r="F37" i="4"/>
  <c r="F36" i="4"/>
  <c r="F27" i="4"/>
  <c r="F26" i="4"/>
  <c r="F22" i="4" l="1"/>
  <c r="F21" i="4"/>
  <c r="F20" i="4"/>
  <c r="F18" i="4"/>
  <c r="F17" i="4"/>
  <c r="F16" i="4"/>
  <c r="F15" i="4"/>
  <c r="F69" i="4"/>
  <c r="F138" i="4"/>
  <c r="F137" i="4"/>
  <c r="F136" i="4"/>
  <c r="F135" i="4"/>
  <c r="F134" i="4"/>
  <c r="F173" i="4"/>
  <c r="F172" i="4"/>
  <c r="F171" i="4"/>
  <c r="F170" i="4"/>
  <c r="F169" i="4"/>
  <c r="F168" i="4"/>
  <c r="F166" i="4"/>
  <c r="F165" i="4"/>
  <c r="F164" i="4"/>
  <c r="F163" i="4"/>
  <c r="F161" i="4"/>
  <c r="F160" i="4"/>
  <c r="F159" i="4"/>
  <c r="F158" i="4"/>
  <c r="F157" i="4"/>
  <c r="F186" i="4"/>
  <c r="F185" i="4"/>
  <c r="F90" i="4" l="1"/>
  <c r="F88" i="4"/>
  <c r="P27" i="6"/>
  <c r="M27" i="6"/>
  <c r="F180" i="4"/>
  <c r="F179" i="4"/>
  <c r="P26" i="6"/>
  <c r="M26" i="6"/>
  <c r="P19" i="6" l="1"/>
  <c r="M19" i="6"/>
  <c r="F91" i="4" l="1"/>
  <c r="F87" i="4"/>
  <c r="F86" i="4"/>
  <c r="F85" i="4"/>
  <c r="F84" i="4"/>
  <c r="F83" i="4"/>
  <c r="F82" i="4"/>
  <c r="F81" i="4"/>
  <c r="F80" i="4"/>
  <c r="F79" i="4"/>
  <c r="F78" i="4"/>
  <c r="F77" i="4"/>
  <c r="F76" i="4"/>
  <c r="F75" i="4"/>
  <c r="F74" i="4"/>
  <c r="F73" i="4"/>
  <c r="F72" i="4"/>
  <c r="F71" i="4"/>
  <c r="N11" i="6" l="1"/>
  <c r="O11" i="6"/>
  <c r="O12" i="6"/>
  <c r="E29" i="6" l="1"/>
  <c r="D29" i="6"/>
  <c r="C29" i="6"/>
  <c r="L29" i="6"/>
  <c r="K29" i="6"/>
  <c r="J29" i="6"/>
  <c r="I29" i="6"/>
  <c r="H29" i="6"/>
  <c r="G29" i="6"/>
  <c r="F29" i="6"/>
  <c r="M29" i="6" l="1"/>
  <c r="P25" i="6"/>
  <c r="P28" i="6"/>
  <c r="M25" i="6"/>
  <c r="M28" i="6"/>
  <c r="Q22" i="6"/>
  <c r="P22" i="6"/>
  <c r="O22" i="6"/>
  <c r="N22" i="6"/>
  <c r="M22" i="6"/>
  <c r="Q16" i="6"/>
  <c r="P16" i="6"/>
  <c r="O16" i="6"/>
  <c r="N16" i="6"/>
  <c r="M16" i="6"/>
  <c r="Q7" i="6"/>
  <c r="P7" i="6"/>
  <c r="O7" i="6"/>
  <c r="N7" i="6"/>
  <c r="Q24" i="6" l="1"/>
  <c r="P24" i="6"/>
  <c r="O24" i="6"/>
  <c r="N24" i="6"/>
  <c r="M24" i="6"/>
  <c r="Q10" i="6"/>
  <c r="P10" i="6"/>
  <c r="Q12" i="6"/>
  <c r="P12" i="6"/>
  <c r="N12" i="6"/>
  <c r="Q11" i="6"/>
  <c r="P11" i="6"/>
  <c r="Q23" i="6" l="1"/>
  <c r="P23" i="6"/>
  <c r="O23" i="6"/>
  <c r="N23" i="6"/>
  <c r="M23" i="6"/>
  <c r="Q13" i="6"/>
  <c r="P13" i="6"/>
  <c r="M13" i="6"/>
  <c r="Q8" i="6" l="1"/>
  <c r="P8" i="6"/>
  <c r="O8" i="6"/>
  <c r="N8" i="6"/>
  <c r="Q21" i="6"/>
  <c r="P21" i="6"/>
  <c r="O21" i="6"/>
  <c r="N21" i="6"/>
  <c r="M21" i="6"/>
  <c r="Q14" i="6" l="1"/>
  <c r="P14" i="6"/>
  <c r="O14" i="6"/>
  <c r="N14" i="6"/>
  <c r="M14" i="6"/>
  <c r="F119" i="4" l="1"/>
  <c r="F118" i="4"/>
  <c r="F60" i="4" l="1"/>
  <c r="M5" i="6"/>
  <c r="N5" i="6"/>
  <c r="O5" i="6"/>
  <c r="P5" i="6"/>
  <c r="Q5" i="6"/>
  <c r="M6" i="6"/>
  <c r="N6" i="6"/>
  <c r="O6" i="6"/>
  <c r="P6" i="6"/>
  <c r="Q6" i="6"/>
  <c r="N9" i="6"/>
  <c r="O9" i="6"/>
  <c r="P9" i="6"/>
  <c r="Q9" i="6"/>
  <c r="N15" i="6"/>
  <c r="O15" i="6"/>
  <c r="Q15" i="6"/>
  <c r="M20" i="6"/>
  <c r="N20" i="6"/>
  <c r="O20" i="6"/>
  <c r="P20" i="6"/>
  <c r="Q20" i="6"/>
  <c r="N29" i="6" l="1"/>
  <c r="P29" i="6"/>
  <c r="O29" i="6"/>
  <c r="Q29" i="6"/>
  <c r="F121" i="4" l="1"/>
  <c r="F120" i="4"/>
  <c r="F117" i="4"/>
  <c r="F116" i="4"/>
  <c r="F115" i="4"/>
  <c r="F114" i="4"/>
  <c r="F61" i="4"/>
  <c r="F8" i="4" l="1"/>
  <c r="F7" i="4"/>
  <c r="F6" i="4"/>
  <c r="F5" i="4"/>
  <c r="F11" i="4"/>
  <c r="F10" i="4"/>
</calcChain>
</file>

<file path=xl/sharedStrings.xml><?xml version="1.0" encoding="utf-8"?>
<sst xmlns="http://schemas.openxmlformats.org/spreadsheetml/2006/main" count="779" uniqueCount="476">
  <si>
    <t>Поспелихинского района</t>
  </si>
  <si>
    <t>№ п/п</t>
  </si>
  <si>
    <t>Наименование муниципальной программы</t>
  </si>
  <si>
    <t>Документ</t>
  </si>
  <si>
    <t>Срок реализации</t>
  </si>
  <si>
    <t>МП "Комплексное развитие сельских территорий Поспелихинского района Алтайского края на 2020-2025 год"</t>
  </si>
  <si>
    <t>постановление администрации района  от 11.11.2020 №498 Комплексное развитие сельских территорий Поспелихинского района Алтайского края на 2020-2025 годы</t>
  </si>
  <si>
    <t>2020 - 2025</t>
  </si>
  <si>
    <t>МП "Противодействие идеологии терроризма в Поспелихинском районе на 2020-2025 годы"</t>
  </si>
  <si>
    <t>постановление администрации района  от 13.05.2020 №224 Об утверждении муниципальной программы "Противодействие идеологии в Поспелихинском районе на 2020-2025 годы"</t>
  </si>
  <si>
    <t>МП "Улучшение условий охраны труда в Поспелихинском районе на 2016-2025 годы"</t>
  </si>
  <si>
    <t>постановление администрации района  от 08.09.2015 №585 Об утверждении муниципальной программы "Улучшение условий охраны труда в Поспелихинском районе Алтайского края на 2016-2025 годы"</t>
  </si>
  <si>
    <t>2016 - 2025</t>
  </si>
  <si>
    <t>Поспелихинский район</t>
  </si>
  <si>
    <t>Наименование</t>
  </si>
  <si>
    <t>Единица измерения</t>
  </si>
  <si>
    <t>Факт к плану, %</t>
  </si>
  <si>
    <t>%</t>
  </si>
  <si>
    <t>Ед.</t>
  </si>
  <si>
    <t>1.Число лиц, зарегистрированных с диагнозом «наркомания»</t>
  </si>
  <si>
    <t>человек</t>
  </si>
  <si>
    <t>3.Доля образовательных организаций, реализующих мероприятия по профилактике потребления наркотических средств и психотропных веществ</t>
  </si>
  <si>
    <t>4.Выявляемость противоправных деяний в сфере незаконного оборота наркотических средств и  психотропных веществ</t>
  </si>
  <si>
    <t>1.Количество молодых семей, улучшивших свои жилищные условия</t>
  </si>
  <si>
    <t>семей</t>
  </si>
  <si>
    <t>1.Количество изданных статей, выпусков в СМИ</t>
  </si>
  <si>
    <t>единиц</t>
  </si>
  <si>
    <t>2.Охват световозвращающими приспособлениями в среде дошкольников и учащихся младших классов образовательных учреждений</t>
  </si>
  <si>
    <t>% от потребности (с нарастающим итогом)</t>
  </si>
  <si>
    <t>3.Количество проведенных тематических информационно-пропагандистских мероприятий с несовершеннолетними участниками дорожного движения</t>
  </si>
  <si>
    <t>процентов</t>
  </si>
  <si>
    <t>4.Доля учреждения, и выполнивших работы по приведению путей эвакуации в пожаробезопасное состояние</t>
  </si>
  <si>
    <t>1.Уровень преступности (количество зарегистрированных преступлений на 10 тыс. жителей)</t>
  </si>
  <si>
    <t>Ед. на 10 тыс. человек населения</t>
  </si>
  <si>
    <t>2.Количество преступлений против личности, собственности, общественной безопасности и общественного порядка, совершенных с применением оружия и взрывчатых веществ в общем числе совершенных преступлений</t>
  </si>
  <si>
    <t>Единиц</t>
  </si>
  <si>
    <t>3.Уровень преступности несовершеннолетних (количество зарегистрированных преступлений на 10 тыс. несовершеннолетних в возрасте от 14 до 18 лет)</t>
  </si>
  <si>
    <t>5.Количество преступлений, совершенных ранее судимыми лицами</t>
  </si>
  <si>
    <t>6.Количество фактов совершения террористических актов</t>
  </si>
  <si>
    <t>7.Удельный вес преступлений, раскрытых с помощью общественности от общего количества совершенных преступлений</t>
  </si>
  <si>
    <t>2.Доля трудоустроенных граждан в общей численности граждан, обратившихся за содействием с целью поиска подходящей работы</t>
  </si>
  <si>
    <t>1.Численность пострадавших в результате несчастных случаев на производстве со смертельным исходом</t>
  </si>
  <si>
    <t>2.Численность пострадавших в результате несчастных случаев на производстве с утратой трудоспособности на 1 рабочий день и более</t>
  </si>
  <si>
    <t>3.Количество дней временной нетрудоспособности в связи с несчастным случаем на производстве в расчете на 1 пострадавшего</t>
  </si>
  <si>
    <t>дней на 1 пострадавшего_x000D_
1 пострадавшего</t>
  </si>
  <si>
    <t>5.Количество рабочих мест, на которых проведена специальная оценка условий труда</t>
  </si>
  <si>
    <t>6.Численность работников, занятых во вредных и (или) опасных условиях труда</t>
  </si>
  <si>
    <t>7.Удельный вес рабочих мест, на которых проведена специальная оценка условий труда, в общем количестве рабочих мест</t>
  </si>
  <si>
    <t>8.Количество рабочих мест, на которых улучшены условия труда по результатам специальной оценки условий труда</t>
  </si>
  <si>
    <t>9.Удельный вес работников, занятых на работах с вредным и (или) опасными условиями труда, в общем количестве работников организаций района</t>
  </si>
  <si>
    <t>кв.м</t>
  </si>
  <si>
    <t>1.Снижение потребности в угле бюджетных учреждений</t>
  </si>
  <si>
    <t>2.Снижение затрат бюджетных средств за услуги отопления бюджетных учреждений</t>
  </si>
  <si>
    <t>1.Количество субъектов малого и среднего бизнеса</t>
  </si>
  <si>
    <t>2.Среднесписочная численность работников, (без внешних совместителей и работников несписочного состава)</t>
  </si>
  <si>
    <t>4.Удельный вес налоговых поступлений от субъектов малого и среднего предпринимательства в собственных доходах бюджета</t>
  </si>
  <si>
    <t>МП "Комплексное развитие сельских территорий Поспелихинского района Алтайского края на 2020-2025 годы"</t>
  </si>
  <si>
    <t>1. Количество семей, проживающих на сельских территориях, улучшивших   жилищные   условия   с   использованием программных механизмов</t>
  </si>
  <si>
    <t>2. Ввод (приобретение)  жилья гражданами, проживающими на сельских территориях, которые построили (приобрели)  жилье с использованием программных механизмов, всего</t>
  </si>
  <si>
    <t>3. Количество введенных в действие проектов, направленных на благоустройство сельских территорий</t>
  </si>
  <si>
    <t>1.Повышение роли   физической культуры и спорта в жизни населения района путем развития инфраструктуры спорта, популяризации массового спорта  и приобщения различных слоев населения к регулярным занятиям физической культурой и спортом.</t>
  </si>
  <si>
    <t>1.Формирование на территории района организационных, правовых, социально-экономических условий для осуществления мер по улучшению положения и качества жизни пожилых людей и инвалидов, повышению степени их социальной защищенности, активации участия пожилых людей и инвалидов в жизни общества</t>
  </si>
  <si>
    <t>1.Улучшение условий и охраны труда у работодателей Поспелихинского района, и, как следствие, снижение уровня производственного  травматизма и профессиональной заболеваемости</t>
  </si>
  <si>
    <t>1.Повышение энергоэффективности социальной сферы и жилищно-коммунального хозяйства Поспелихинского района.</t>
  </si>
  <si>
    <t>3.Развитие системы организации движения транспортных средств и пешеходов.</t>
  </si>
  <si>
    <t>1.Обеспечение безопасности граждан на территории Поспелихинского района, предупреждение возникновения ситуаций, представляющих опасность для их жизни, здоровья, собственности, за счет совершенствования муниципальной системы профилактики правонарушений, повышения эффективности профилактической деятельности и снижения уровня преступности</t>
  </si>
  <si>
    <t xml:space="preserve">организация эффективной системы мер антитеррористической направленности, </t>
  </si>
  <si>
    <t>предупреждение террористических проявлений на территории Поспелихинского района, в том числе минимизация преступлений в данной сфере.</t>
  </si>
  <si>
    <t>1.Профилактика распространения наркомании и связанных с ней правонарушений.</t>
  </si>
  <si>
    <t>2.Противодействие незаконному обороту наркотических средств и психотропных веществ.</t>
  </si>
  <si>
    <t>1.Создание безопасных условий функционирования муниципальных учреждений</t>
  </si>
  <si>
    <t>2.Сохранение материально-технической базы муниципальных учреждений</t>
  </si>
  <si>
    <t>3.Приведение в муниципальных учреждениях  условий, направленных на защиту здоровья и сохранение жизни обучающихся, воспитанников, работников во время их трудовой и учебной и досуговой деятельности в соответствие с требованиями законодательных и иных нормативно-правовых актов в области обеспечения пожарной безопасности;</t>
  </si>
  <si>
    <t>4.Снижение рисков возникновения чрезвычайных ситуаций в муниципальных учреждениях;</t>
  </si>
  <si>
    <t>5.Формирование и отработка навыков безопасного поведения при  экстренных ситуациях</t>
  </si>
  <si>
    <t>6.Пропаганда и популяризация физической культуры и спорта.</t>
  </si>
  <si>
    <t>1.Обеспечение оценки условий труда работников и получения работниками объективной информации о состоянии условий и охраны труда на рабочих местах;</t>
  </si>
  <si>
    <t>2.Реализация превентивных мер, направленных на улучшение условий труда работников, снижение уровня производственного травматизма и профессиональной заболеваемости, включая совершенствование лечебно-профилактического обслуживания и обеспечение современными высокотехнологичными средствами индивидуальной и коллективной защиты работающего населения;_x000D_
Реализация превентивных мер, направленных на улучшение условий труда работников, снижение уровня производственного травматизма и профессиональной заболеваемости, включая совершенствование лечебно-профилактического обслуживания и обеспечение современными высокотехнологичными средствами индивидуальной и коллективной защиты работающего населения;</t>
  </si>
  <si>
    <t>3.Обеспечение непрерывной подготовки работников по вопросам охраны труда на основе современных технологий обучения;</t>
  </si>
  <si>
    <t>4.Информационное обеспечение и пропаганда охраны труда</t>
  </si>
  <si>
    <t>1.Снижение бюджетных затрат на оплату коммунальных услуг за счет реализации мероприятий по энергосбережению в социальной сфере.</t>
  </si>
  <si>
    <t>2.Сокращение потерь тепловой, электрической энергии и воды.</t>
  </si>
  <si>
    <t>3.Повышение эффективности использования энергоресурсов в социальной сфере и организациях коммунального комплекса</t>
  </si>
  <si>
    <t>1. разработка и реализация в учреждениях дошкольного, начального, среднего образования образовательных программ, направленных на формирование у подрастающего поколения позитивных установок на этническое многообразие;</t>
  </si>
  <si>
    <t>2. методическое обеспечение и укрепление материально-технической базы  в области противодействия терроризму;</t>
  </si>
  <si>
    <t>3. ведение активного мониторинга политических, социально-экономических и иных процессов в районе, оказывающих влияние в области противодействия терроризму;</t>
  </si>
  <si>
    <t>4. повышение ответственности руководителей органов исполнительной власти, органов местного самоуправления за качество организации работы по противодействию идеологии терроризма;</t>
  </si>
  <si>
    <t>5. повышение уровня межведомственного взаимодействия по противодействию терроризму, обеспечение участия гражданского общества в профилактике противодействия распространения идеологии терроризма;</t>
  </si>
  <si>
    <t>6. совершенствование районной политики в области профилактики развития терроризма в социально-политической сфере, информационном пространстве;</t>
  </si>
  <si>
    <t>7. формирование в молодежной среде мировоззрения и духовно-нравственной атмосферы этнокультурного взаимоуважения, основанных на принципах уважения прав и свобод человека, стремление к межэтническому миру и согласию, готовности к диалогу;</t>
  </si>
  <si>
    <t>8. общественное осуждение и пресечение на основе действующего законодательства любых проявлений дискриминации, насилия, расизма, экстремизма и терроризма на национальной почве.</t>
  </si>
  <si>
    <t>Создание условий для обеспечения доступным и комфортным жильем сельского населения;</t>
  </si>
  <si>
    <t>Создание   и   развитие   инфраструктуры   на сельских территориях;</t>
  </si>
  <si>
    <t>Задачи</t>
  </si>
  <si>
    <t>Ожидаемый результат</t>
  </si>
  <si>
    <t>снижение показателя численности пострадавших в результате несчастных случаев на производстве со смертельным исходом до 0 человек;_x000D_
снижение показателя численности пострадавших в результате несчастных случаев на производстве с утратой трудоспособности на 1 рабочий день и более до 2 человек;_x000D_
снижение показателя количества дней временной нетрудоспособности в связи с несчастным случаем на производстве в расчете на 1 пострадавшего до 39,4 дней;_x000D_
достижение значения показателя численности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 не менее 1 человека;_x000D_
охват работников, прошедших обязательные периодические медицинские осмотры, занятых на работах с вредными и (или) опасными производственными факторами, не менее 100% от подлежащего контингента;_x000D_
   увеличение показателя количества рабочих мест, на которых проведена специальная оценка условий труда, до 3800 единиц;_x000D_
снижение показателя численности работников, занятых на работах с вредными и (или) опасными условиями труда, до 800 человек.</t>
  </si>
  <si>
    <t>Снижение потребления всех видов энергоресурсов ежегодно не менее 3 процентов.</t>
  </si>
  <si>
    <t>Количество  семей, проживающих  на  сельских территориях, улучшивших жилищные условия с использованием программных механизмов 11 семей. Ввод (приобретение) жилых помещений (жилых домов) гражданами, проживающими на сельских территориях,  которые  построили  (приобрели) жилье с использованием программных механизмов, всего – 520 кв.м. Количество введенных в действие проектов по благоустройству – 9 ед.</t>
  </si>
  <si>
    <t>Укрепление в молодежной среде атмосферы межэтнического согласия и толерантности.Препятствование созданию и деятельности националистических экстремистских молодежных группировок.Обеспечение условий для успешной адаптации молодежи из числа мигрантов, противодействия проникновению в общественное сознание идей религиозного фундаментализма и нетерпимости.Совершенствование форм и методов работы правоохранительных органов по профилактике проявлений национальной и расовой нетерпимости, противодействию распространения идеологии терроризма.Повышение уровня компетентности сотрудников всех органов в вопросах национальной политики, способах формирования толерантной среды и противодействия идеологии терроризма.Создание эффективной системы правовых, организационных и идеологических механизмов противодействия идеологии терроризма, этнической и религиозной нетерпимости.</t>
  </si>
  <si>
    <t>Цели</t>
  </si>
  <si>
    <t>Итого</t>
  </si>
  <si>
    <t xml:space="preserve"> МП "Комплексное развитие сельских территорий Поспелихинского района Алтайского края на 2020-2025 год"</t>
  </si>
  <si>
    <t>ВБ</t>
  </si>
  <si>
    <t>МБ</t>
  </si>
  <si>
    <t>КБ</t>
  </si>
  <si>
    <t>ФБ</t>
  </si>
  <si>
    <t>Всего</t>
  </si>
  <si>
    <t>Выполнение от плана по программе, %</t>
  </si>
  <si>
    <t>Наименование МП</t>
  </si>
  <si>
    <t>2021-2024</t>
  </si>
  <si>
    <t>1.Повышение доступности качественного образования, соответствующего потребностям инновационного развития экономики, современным потребностям общества и каждого гражданина</t>
  </si>
  <si>
    <t>1.Обеспечение доступности и качества дошкольного образования, в том числе за счет создания дополнительных мест;</t>
  </si>
  <si>
    <t>2. Повышение качества общего образования посредством обновления содержания, технологий обучения и материально-технической базы;</t>
  </si>
  <si>
    <t>3.Создание равных возможностей для позитивной социализации и успешности каждого ребенка с учетом изменения культурной, социальной и технологической среды;</t>
  </si>
  <si>
    <t>4. Создание условий для развития кадрового потенциала;</t>
  </si>
  <si>
    <t>5. Совершенствование механизмов управления системой образования Поспелихинского района для повышения качества предоставления государственных (муниципальных) услуг, которые обеспечивают взаимодействие граждан и образовательных организаций с комитетом по образованию, внедрение цифровых технологий в сфере управления образованием;</t>
  </si>
  <si>
    <t>6. Создание в Поспелихинском районе новых мест в обще-образовательных организациях в соответствии с прогнозируемой потребностью и современными требованиями к условиям обучения;</t>
  </si>
  <si>
    <t>7.Обеспечение защиты прав и интересов детей-сирот, детей, оставшихся без попечения родителей, содействие их семейному устройству и интеграции в общество.</t>
  </si>
  <si>
    <t>1. Доступность  дошкольного  образования  для  детей  в  возрасте от 2 месяцев до 3 лет (отношение численности детей  в возрасте от 2 месяцев до 3 лет, получающих дошкольное образование в текущем году, к сумме численности детей в возрасте от 2 месяцев до 3 лет, получающих дошкольное образование в текущем году, и численности детей в возрасте от 2 месяцев до 3 лет, находящихся в очереди на получение в текущем году дошкольного образования)</t>
  </si>
  <si>
    <t>2.Доля обучающихся общеобразовательных организаций по новым федеральным государственным образовательным стандартам общего образования</t>
  </si>
  <si>
    <t>3. Доля детей в возрасте от 5 до 18 лет, охваченных дополнительным образованием</t>
  </si>
  <si>
    <t>4.Доля руководящих и педагогических работников государственных (муниципальных) общеобразовательных организаций, своевременно прошедших повышение квалификации или профессиональную переподготовку, в общей численности руководящих и педагогических работников общеобразовательных организаций</t>
  </si>
  <si>
    <t>5. Доля муниципальных образовательных организаций, использующих цифровые технологии в административно управленческой деятельности (в том числе для учета контингента и движения обучающихся, формирования отчетности)</t>
  </si>
  <si>
    <t>6.Удельный вес численности обучающихся, занимающихся в одну смену, в общей численности обучающихся в общеобразовательных организациях (всего)</t>
  </si>
  <si>
    <t>7. Доля детей-сирот и детей, оставшихся без попечения родителей, устроенных в замещающие семьи, в общем количестве детей-сирот и детей, оставшихся без попечения родителей</t>
  </si>
  <si>
    <t xml:space="preserve">увеличение доли детей в возрасте от 1,5 до 3 лет, получающих дошкольное образование в текущем году, к сумме численности детей в возрасте от 1,5 до 3 лет, по¬лучающих дошкольное образование в текущем году, и численности детей в возрасте от 1,5 до 3 лет, находящихся в очереди на получение в текущем году дошкольного образования, до 100 %;
создание 40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создание 40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
увеличение численности воспитанников в возрасте         до 3 лет, проживающих в Поспелихинском районе, посещающих государственные и муниципальные образовательные организации, осуществляющие образовательную деятельность по образовательным программам дошкольного образования и присмотр, и уход, до 210 человек;
сохранение 100 % доступности дошкольного образования для детей в возрасте от 3 до 7 лет;
в рамках регионального проекта «Поддержка семей, имеющих детей»:
увеличение количества услуг психолого-педагогической, методической без попечения родите-лей;
увеличение доли граждан, положительно оценивших качество услуг психолого-педагогической, методиче-ской и консультативной помощи, от общего числа об-ра¬тившихся за получением услуги до 85 %.
</t>
  </si>
  <si>
    <t xml:space="preserve">3.Повышение эффективности спортивно-массовой работы; </t>
  </si>
  <si>
    <t>1.Нормативно-правовое и научно-методическое обеспечение развития физической культуры и спорта;</t>
  </si>
  <si>
    <t>2.Развитие кадрового потенциала в области физической культуры и спорта;</t>
  </si>
  <si>
    <t>4. Развитие детско-юношеского спорта и подготовка спортивного резерва;</t>
  </si>
  <si>
    <t>5. Сохранение, развитие и эффективное  использование спортивной базы района;</t>
  </si>
  <si>
    <t>1.Доля населения  района, систематически занимающегося физической культурой и спортом, в общей численности населения  района  в возрасти 3-79 лет</t>
  </si>
  <si>
    <t>2.Доля лиц с ограниченными возможностями здоровья и инвалидов, систематически занимающихся физической культурой и спортом, в общей численности данной категории населении, не  имеющих противопоказания для занятий физической культурой и спортом</t>
  </si>
  <si>
    <t xml:space="preserve">3.Доля населения района выполнившего нормативы испытаний (тестов) Всероссийского физкультурно-спортивного комплекса» Готов к труду и обороне» (ГТО), в общей численности населения ,принявшего участие в выполнении нормативов испытаний (тестов) Всероссийского физкультурно-спортивного комплекса» Готов к труду и обороне» (ГТО) </t>
  </si>
  <si>
    <t>4.Доля детей и молодежи (возраст 3-29 лет), проживающих в районе, систематически занимающихся физической культурой и спортом в общей численности детей и молодежи</t>
  </si>
  <si>
    <t xml:space="preserve">5. Доля граждан среднего возраста (женщины:30-54 года; мужчины:30-59 лет), проживающих в районе, систематически занимающихся  физической культурой и спортом, в общей численности граждан среднего возраста </t>
  </si>
  <si>
    <t>6. Доля граждан старшего возраста (Женщины:55-79 лет; мужчины 60-79 лет), проживающих в районе систематически занимающихся физической культурой и спортом, в общей численности граждан старшего возраста</t>
  </si>
  <si>
    <t xml:space="preserve">7.Уровень обеспеченности населения района  спортивными сооружениями исходя из единовременной пропускной способности объектов спорта </t>
  </si>
  <si>
    <t>8.Доля лиц занимающихся по программам спортивной подготовки в организациях  ведомственной принадлежности физической культуры и спорта – 100 процентов</t>
  </si>
  <si>
    <t xml:space="preserve">Повышение удельного веса населения района, систематически занимающегося физической культурой и спортом, до 56,5 процентов;
доля лиц с ограниченными возможностями здоровья и инвалидов, систематически занимающихся физической культурой и спортом, в общей численности данной категории населении, не  имеющих противопоказания для занятий физической культурой и спортом - 23,9 процентов; доля населения района выполнившего нормативы испытаний (тестов) Всероссийского физкультурно-спортивного комплекса» Готов к труду и обороне» (ГТО), в общей численности населения ,принявшего участие в выполнении нормативов испытаний (тестов) Всероссийского физкультурно-спортивного комплекса» Готов к труду и обороне» (ГТО) – 53 процента из них учащихся и студентов – 70 процентов; Доля детей и молодежи (возраст 3-29 лет), проживающих в районе, систематически занимающихся физической культурой и спортом в общей численности детей и молодежи – 94 процента;
доля граждан среднего возраста (женщины:30-54 года; мужчины:30-59 лет), проживающих в районе, систематически занимающихся  физической культурой и спортом, в общей численности граждан среднего возраста – 52 процента; доля граждан старшего возраста (Женщины:55-79 лет; мужчины 60-79 лет), проживающих в районе систематически занимающихся физической культурой и спортом, в общей численности граждан старшего возраста. – 20 процентов; уровень обеспеченности населения района  спортивными сооружениями исходя из единовременной пропускной способности объектов спорта - 60 процентов; доля лиц занимающихся по программам спортивной подготовки в организациях  ведомственной принадлежности физической культуры и спорта – 100 процентов.
</t>
  </si>
  <si>
    <t>1. Реализация механизма государственной поддержки молодых семей в решении жилищной проблемы в Поспелихинском районе</t>
  </si>
  <si>
    <t xml:space="preserve">1. Оказание государственной поддержки  молодым семьям - участникам муниципальной программы «Обеспечение жильем молодых семей в Алтайском крае» государственной программы Алтайского края
 «Обеспечение доступным и комфортным жильем населения Алтайского края» в Поспелихинском районе на 2021 – 2024 годы
</t>
  </si>
  <si>
    <t>семья</t>
  </si>
  <si>
    <t>Успешное выполнение мероприятий муниципальной программы в 2021 - 2024 годах позволит выдать свидетельства о праве на получение социальной выплаты на приобретение (строительство) жилого помещения 6 молодым семьям Поспелихинского района Алтайского края</t>
  </si>
  <si>
    <t>МП "Молодежь Поспелихинского района на 2021-2025 годы"</t>
  </si>
  <si>
    <t>постановление администрации района  от 11.11.2020 № 490 Об утверждении муниципальной программы "Молодежь Поспелихинского района Алтайского края на 2021-2025 годы.</t>
  </si>
  <si>
    <t>2021-2025</t>
  </si>
  <si>
    <t>1.Создание условий для успешной социализации и эффективной самореализации молодежи вне зависимости от социального статуса с последующей ее интеграцией в процессы социально-экономического, общественно-политического и культурного развития Поспелихинского района, предупреждение потерь и увеличение человеческого капитала района и края.</t>
  </si>
  <si>
    <t>1.Обеспечение условий для поддержки молодежных ини-циатив, успешной социализации и эффективной самореали-зации молодежи;</t>
  </si>
  <si>
    <t>2. Совершенствование межведомственного взаимодействия в сфере развития добровольческого (волонтерского) движе-ния, создание условий для формирования и распространения эффективных добровольческих (волонтерских) практик, повышения роли добровольчества (волонтерства) в социально-экономическом развитии района;</t>
  </si>
  <si>
    <t>3.совершенствование инструментов обеспечения личной и профессиональной самореализации молодежи, в том числе молодых людей, признанных находящимися в СОП.</t>
  </si>
  <si>
    <t>1.Доля (удельный вес) молодых граждан, вовлеченных в социально значимую деятельность, от общего числа молодежи</t>
  </si>
  <si>
    <t>2.Удельный вес численности молодых людей в возрасте от 14 до 30 лет, принимающих участие в добровольческой деятельности, в об-щей численности молодежи в возрасте от 14 до 30 лет</t>
  </si>
  <si>
    <t>3.Увеличение доли молодых людей в возрасте от 14 до 30 лет, в том числе признанных находящимися в СОП,  участвующих в реализа-ции мероприятий программы профориентационной направленности</t>
  </si>
  <si>
    <t xml:space="preserve">1)увеличение доли (удельного веса) молодых граждан, во-влеченных в социально значимую деятельность, от общего числа молодежи до18% к 2025 году;
2)увеличение доли (удельный вес) молодых граждан, при-нимающих участие в добровольческой деятельности, в об-щей численности молодежи в возрасте от 14 до 30 лет, до 19% к 2025 году;
3) Увеличение доли молодых людей в возрасте от 14 до 30 лет, в том числе признанных находящимися в СОП,  участ-вующих в реализации мероприятий программы профориен-тационной направленности до 90%.
</t>
  </si>
  <si>
    <t xml:space="preserve">1.Бесперебойное обеспечение жителей Поспелихинского района коммунальными услугами нормативного качества.
</t>
  </si>
  <si>
    <t>2.Повышение эффективности и надежности функционирования жилищно-коммунального комплекса</t>
  </si>
  <si>
    <t>1.Обеспечение условий для повышения качества предоставления жилищно-коммунальных услуг в сфере водоотведения</t>
  </si>
  <si>
    <t>2.Обеспечение условий для повышения качества предоставления жилищно-коммунальных услуг в сфере теплоснабжения</t>
  </si>
  <si>
    <t>3.Обеспечение условий для повышения качества предоставления жилищно-коммунальных услуг в сфере водоснабжения</t>
  </si>
  <si>
    <t>4.Обеспечение условий для повышения качества предоставления жилищно-коммунальных услуг в сфере ТКО</t>
  </si>
  <si>
    <t>1. Снижение количества обращений в ЕДДС района по качеству предоставления коммунальных услуг (теплоснабжение, водоснабжение, водоотведение)</t>
  </si>
  <si>
    <t>2.Количество построенных, отремонтированных и реконструированных котельных.</t>
  </si>
  <si>
    <t>3.Количество приобретенного оборудования для нормального функционирования объектов жилищно-коммунального хозяйства.</t>
  </si>
  <si>
    <t>4. Количество приобретенных единиц спецтехники жилищно-коммунального назначения.</t>
  </si>
  <si>
    <t>5. Доля уличной канализационной сети, нуждающейся в замене, в общей протяженности канализационной сети.</t>
  </si>
  <si>
    <t>6. Доля уличной водопроводной сети, нуждающейся в замене, в общей протяженности водопроводной.</t>
  </si>
  <si>
    <t>7. Количество построенных, отремонтированных и реконструированных объектов водоснабжения</t>
  </si>
  <si>
    <t>8. Доля тепловых сетей, нуждающихся в замене, в общей протяженности тепловых сетей.</t>
  </si>
  <si>
    <t>9. Количество приобретенных контейнеров</t>
  </si>
  <si>
    <t xml:space="preserve">Снижение уровня износа объектов коммунальной инфраструктуры.
Бесперебойное и качественное обеспечение насе-ления жилищно-коммунальными услугами: коли-чество построенных, отремонтированных и ре-конструированных котельных; количество приоб-ретенного оборудования для нормального функ-ционирования объектов жилищно-коммунального хозяйства; количество построенных, отремонтированных и реконструированных объектов водоснабжения.
Снижение удельного расхода твердого топлива при производстве тепловой энергии.
Снижение удельного расхода электроэнергии при производстве тепловой энергии.
Снижение количества обращений в ЕДДС района по качеству предоставления коммунальных услуг (теплоснабжение, водоснабжение, водоотведение).
</t>
  </si>
  <si>
    <t>МП "Повышение уровня пожарной безопасности муниципальных учреждений в Поспелихинском районе на 2021-2025 годы".</t>
  </si>
  <si>
    <t>постановление администрации района  от 14.12.2020 №562 Об утверждении муниципальной программы "Повышение уровня пожарной безопасности муниципальных учреждений в Поспелихинском районе на 2021-2025 годы".</t>
  </si>
  <si>
    <t>1.Формирование условий для обеспечения полной пожарной безопасности муниципальных учреждений, осуществление контроля за обеспечением безопасных условий в них.</t>
  </si>
  <si>
    <t xml:space="preserve">1. Доля учреждений, заключивших договор на мониторинг и техническое обслуживание АПС </t>
  </si>
  <si>
    <t>2. Доля учреждения, выполнивших огнезащитную обработку сгораемых конструкций</t>
  </si>
  <si>
    <t xml:space="preserve">3.Доля учреждения, выполнивших установку противопожарных дверей, люков </t>
  </si>
  <si>
    <t xml:space="preserve">Создание в муниципальных учреждениях условий, обеспечивающих сохранение в полной мере их материально-технической базы, а так же защиту здоровья и сохранение жизни обучающихся, воспитанников, работников во время их трудовой и учебной и досуговой деятельности. </t>
  </si>
  <si>
    <t>МП "Повышение безопасности дорожного движения в Поспелихинском районе на 2021-2025 годы"</t>
  </si>
  <si>
    <t>постановление администрации района  от 14.12.2020 №561 Об утверждении муниципальной программы "Повышение безопасности дорожного движения в Поспелихинском районе на 2021-2025 годы.</t>
  </si>
  <si>
    <t>1.Снижение аварийности на улицах и дорогах Поспелихинского района; повышение правосознания и ответственности участников до-рожного движения.</t>
  </si>
  <si>
    <t>1.Формирование законопослушного поведения участников дорожного движения</t>
  </si>
  <si>
    <t>2.Обеспечение безопасности участия детей в дорожном движении и формирование их законопослушного поведения на дорогах.</t>
  </si>
  <si>
    <t>4.Оснащение современным оборудованием и средствами обучения общеобразовательных учреждений (уголки БДД, тренажеры, компьютерные программы и.т.д.)</t>
  </si>
  <si>
    <t xml:space="preserve">Повышение дисциплины участников дорожного движения к 2025 году, снижение уровня детского дорожно-транспортного травматизма.
Количество изданных статей, выпусков в СМИ к 2025 году – 26; охват световозвращающими приспособлениями в среде дошкольников и учащихся младших классов образовательных учреждений – 100%, количество проведенных тематических информационно пропагандистских мероприятий с несовершеннолетними участниками дорожного движения – 21, оснащение оборудованием и средствами обучения общеобразовательных учреждений – 5.
</t>
  </si>
  <si>
    <t>МП "Развитие культуры Поспелихинского района на 2021-2025 годы".</t>
  </si>
  <si>
    <t>1.Развитие культуры и искусства, сохранение культурного и исторического наследия, расширение доступа населения Поспелихинского района к культурным ценностям</t>
  </si>
  <si>
    <t>1.Обеспечение сохранности и использования объектов культурного наследия</t>
  </si>
  <si>
    <t>2.Развитие системы дополнительного образования в области культуры и искусства</t>
  </si>
  <si>
    <t xml:space="preserve">3.Создание условий для популяризации  исполнительских искусств сохранения и развития  народного творчества
Расширение доступности услуг культурно-досуговых учреждений
</t>
  </si>
  <si>
    <t>4.Повышение доступности и качества музейных услуг и работ</t>
  </si>
  <si>
    <t>5.Повышение доступности и качества услуг и работ в сфере библиотечного дела</t>
  </si>
  <si>
    <t>6.Развитие народных художественных промыслов и ремесел</t>
  </si>
  <si>
    <t>1. Доля объектов культурного наследия, находящихся в муниципальной собственности, состояние которых является удовлетворительным, в общем количестве объектов культурного наследия, находящихся в муниципальной собственности</t>
  </si>
  <si>
    <t>2. Доля учреждений культуры, находящихся в муниципальной собственности, здания которых находятся в аварийном состоянии или требуют капитального ремонта, в общем количестве муниципальных учреждений культуры</t>
  </si>
  <si>
    <t>тыс. ед</t>
  </si>
  <si>
    <t>тыс. чел.</t>
  </si>
  <si>
    <t>тыс.ед.</t>
  </si>
  <si>
    <t xml:space="preserve">К конечному году реализации программы ожидаются следующие результаты:
посещаемость организаций культуры по отношению к уровню 2017 года – 115% число обращений к цифровым ресурсам – 4000 раз;
количество созданных (реконструированных) и капитально отремонтированных объектов организаций культуры составит 7 единицы, количество организаций культуры, получивших современное оборудование - 7;
повышение квалификации на базе центров непрерывного образования и повышения квалификации творческих и управленческих кадров в сфере культуры 23 работниками отрасли;
увеличение до 25 чел. волонтеров, вовлеченных в программу «Волонтеры культуры»;
Количество посещений организаций культуры по отношению к уровню 2010 года составит 105,2%;
сохранение средней заработной платы работников учреждений культуры Поспелихинского района на уровне средней заработной платы в Алтайском крае – 100%;
сохранение доли объектов культурного наследия, находящихся в муниципальной собственности, состояние которых является удовлетворительным, в общем количестве объектов культурного наследия, находящихся в муниципальной собственности, на уровне 95,2 %;
количества посещений культурно-массовых мероприятий учреждений культурно-досугового типа на платной основе - 67,7 тыс. ед.
увеличение до 2,83 тыс.чел. участников клубных формирований;
увеличение до 6,90 тыс.ед. количества посещений учреждения музейного типа; 
 увеличение до 34,0 % доли представленных (во всех формах) зрителю музейных предметов в общем количестве музейных предметов основного фонда учреждении музейного типа;
увеличение до 133,00 тыс.ед. количества посещений муниципальных библиотек;
увеличение до 0,245 тыс.чел. обучающихся в учреждении дополнительного образования в области культуры и искусства;
увеличение до 7,7 %. охвата детей обучающихся учреждения дополнительного образования детей в области культуры и искусства творческими мероприятиями (от численности детского населения Поспелихинского района)
</t>
  </si>
  <si>
    <t>МП "Комплексные меры противодействие злоупотреблению наркотиками и их незаконному оброту в Поспелихинском районе 2021-2025 годы".</t>
  </si>
  <si>
    <t>постановление администрации района  от 11.11.2020 № 492 Об утверждении муниципальной программы "Комплексные меры противодействия злоупотреблению наркотиками и их незаконному оброту в Посплихинском районе 2021-2025 годы"</t>
  </si>
  <si>
    <t>1.Сокращение распространения наркомании и связанных с ней преступлений и правонарушений за счет  повышения эффектив-ности профилактической деятельности и снижения уровня преступности</t>
  </si>
  <si>
    <t>3.Развитие современных методов диагностики и лечения наркозависимых лиц.</t>
  </si>
  <si>
    <t>4.Выявление, мотивирование потребителей наркотиков к включению в программы реабилитации, ресоциализации и постреабилитационного сопровождения.</t>
  </si>
  <si>
    <t>2.Доля молодых граждан в возрасте от 14 до 30 лет, вовлеченных в профилактические антинаркотические мероприятия, по отношению к общей численности молодежи, проживающей на территории района</t>
  </si>
  <si>
    <t xml:space="preserve">Основными результатами реализации Программы к 2025 году станут:
- снижение показателя числа лиц, зарегистрированных с диагно-зом «наркомания» до 27 человек;
увеличение доли молодых граждан в возрасте от 14 до 30 лет, вовлеченных в профилактические антинаркотические мероприятия, по отношению к общей численности молодежи, проживающей на территории Поспелихинского района до 82%;
- сохранение 100% вовлеченности образовательных организа-ций, реализующих мероприятия по профилактике потребления наркотических средств и психотропных веществ;
- увеличение количества выявленных преступлений и административных правонарушений в сфере незаконного оборота наркотических средств и психотропных веществ до 9;
- снижение криминальной пораженности (степень вовлеченности населения в незаконный оборот наркотических средств и психотропных веществ) до 6 человек.
</t>
  </si>
  <si>
    <t>МП "Профилактика преступлений и иных правонарушений в Поспелихинском районе на 2021-2025 годы"</t>
  </si>
  <si>
    <t>постановление администрации района  от 11.11.2020 №491 Об утверждении муниципальной программы "Профилактика преступлений и иных правонарушений в Пспелихинском районе на 2021-2025 годы"</t>
  </si>
  <si>
    <t>1.Укрепление сил, средств и материально-технической базы субъектов, реализующих меро-приятия в области профилактики правонарушений</t>
  </si>
  <si>
    <t>2. Повышение уровня правовой культуры граждан, установление взаимного доверия между гражданами и сотрудниками полиции</t>
  </si>
  <si>
    <t>3.Профилактика правонарушений среди лиц, склонных к противоправному поведению</t>
  </si>
  <si>
    <t>«Профилактика преступлений и иных правонарушений в Поспелихинском районе» на 2021-2025 годы</t>
  </si>
  <si>
    <t xml:space="preserve">Исключение количества преступлений против личности, собственности, общественной безопасности и общественного порядка, совершенных с применением оружия и взрывчатых веществ; 
- снижение уровня преступлений, совершенных несовершеннолетними, к 2025 году до 90,8 фактов в расчете на 10 тысяч несовершеннолетних в возрасте от 14 до 18 лет;
- снижение уровня преступлений, совершенных на улицах и в других общественных местах, к 2025 году до 22,7  фактов на 10 тыс. жителей; 
- снижение количества преступлений, совершенных ранее судимыми лицами к 2025 году до 50;
исключение фактов совершения террористических актов;
- повышение удельного веса преступлений, раскрытых с помощью общественности к 2025 году до 14,0% от общего количества совершенных преступлений.
</t>
  </si>
  <si>
    <t>МП "Старшее поколение на 2021-2025 годы"</t>
  </si>
  <si>
    <t>постановление администрации района  от 11.11.2020 №493 Об утверждении муниципальной программы "Старшее поколениена 2017-2020 годы"</t>
  </si>
  <si>
    <t>1.Развитие системы организационных мер, направленных на улучшение качества жизни пожилых людей и инвалидов, повышение степени их социальной защищенности;</t>
  </si>
  <si>
    <t>2.Предоставление адресной социальной помощи с учетом возрастных особенностей, состояния здоровья, доходов, жилищно-бытовых и других условий;</t>
  </si>
  <si>
    <t>3.Забота о здоровье пожилых людей и инвалидов, основанная на деятельности по профилактике и снижению заболеваемости;</t>
  </si>
  <si>
    <t>4.Совершенствование мер социальной защиты и социального обслуживания пожилых граждан, проживающих в сельской местности;</t>
  </si>
  <si>
    <t>5.Меры по совершенствованию коммуникационных связей и развитию интеллектуального потенциала пожилых людей;</t>
  </si>
  <si>
    <t>6.Организация свободного времени культурного досуга пожилых граждан</t>
  </si>
  <si>
    <t>1.Увеличение доли граждан пожилого возраста, получивших адресную помощь и поддержку в рамках проведения месячника пожилых людей и декады инвалидов от общего количества пенсионеров района</t>
  </si>
  <si>
    <t>5.Доля лиц пожилого возраста и ин-валидов активно участвующих в культурно массовых мероприятиях от общего количества пожилых граждан и инвалидов</t>
  </si>
  <si>
    <t xml:space="preserve">Достичь к 2025 году:
- увеличение численности граждан пожилого возраста, получивших адресную помощь и поддержку в рамках проведения месячника пожилых людей и декады инвалидов от общего количества пенсионеров района, до 75 ед.;
- увеличение доли пожилых граждан и инвалидов, получивших социальные услуги в общем числе граждан, до 70 %;
- увеличение доли пожилых граждан и инвалидов, охваченных диспансеризацией и профилактическими осмотрами, до 50 %.
- увеличение доли лиц пожилого возраста и инвалидов, систематически занимающихся физической культурой и спортом от общего количества пожилых граждан и инвалидов, до 7 %
- увеличение доли лиц пожилого возраста и инвалидов, активно участвующих в культурно массовых мероприятиях, от общего количества пожилых граждан и инвалидов, до 15,0%
</t>
  </si>
  <si>
    <t xml:space="preserve">1.Повышение
занятости населения
и обеспечение      прав граждан на защиту от безработицы
</t>
  </si>
  <si>
    <t xml:space="preserve">1.Содействие   вовлечению   в
эффективную   занятость    безработных
граждан, в том числе обладающих недостаточной  конкурентоспособностью на рынке труда
</t>
  </si>
  <si>
    <t xml:space="preserve">2.Повышение       мобильности
рабочей    силы    на региональном   рынке труда
</t>
  </si>
  <si>
    <t xml:space="preserve">3.Содействие        сохранению
имеющихся   и   созданию новых рабочих мест
</t>
  </si>
  <si>
    <t>4.Реализация   системы   государственных   гарантий в сфере осуществления  гражданами права на труд и защиту от безработицы.</t>
  </si>
  <si>
    <t>1.Уровень регистрируемой безработицы от численности трудоспособного населения (в среднем за год)</t>
  </si>
  <si>
    <t>3. Доля трудоустроенных граждан, относящихся к категории инвалидов, обратившихся за содействием с целью поиска подходящей работы</t>
  </si>
  <si>
    <t>4. Напряженность, незанятых граждан на 1 вакантное место</t>
  </si>
  <si>
    <t>чел./1 вак. место</t>
  </si>
  <si>
    <t xml:space="preserve">5. Численность лиц в возрасте 50 лет и старше, а также лиц предпенсионного возраста, прошедших профессиональное обучение или получивших дополнительное профессиональное образование </t>
  </si>
  <si>
    <t xml:space="preserve">6. Численность прошедших переобучение, повысивших квалификацию работников предприятий в целях поддержки занятости и повышения эффективности рынка труда в Поспелихинском районе </t>
  </si>
  <si>
    <t xml:space="preserve">7. Численность женщин, находящихся в отпуске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 прошедших переобучение и повышение квалификации </t>
  </si>
  <si>
    <t>МП "Информатизация органов местного самоуправления Поспелихинского района на 2021-2025 годы".</t>
  </si>
  <si>
    <t>1.Формирование современной инфор-мационно-технологической инфраструктуры органов местного самоуправления Поспелихинскогорайона, обеспечение ее надежного функционирования</t>
  </si>
  <si>
    <t>1.Развитие единой системы межведомственного электронного взаимодействия в органах местного самоуправления.</t>
  </si>
  <si>
    <t>2.Модернизация сети передачи данных, парка компьютерной и офисной техники органов местного самоуправления.</t>
  </si>
  <si>
    <t>3.Совершенствование систем защиты информации и персональных данных</t>
  </si>
  <si>
    <t>1.Доля обеспечения структурных подразделений Администрации района  и её структурных подразделений компьютерами со сроком эксплуатации более 5 лет в общем объеме обеспечения</t>
  </si>
  <si>
    <t>2.Доля рабочих мест, подключенных к единой системе межведомственного электронного взаимодействия  от общего количества рабочих мест органов местного самоуправления Поспелихинского района</t>
  </si>
  <si>
    <t>3.Доля муниципальных услуг, оказываемых в электронном виде, в том числе приведенных к типовым регламентам, в общем количестве муниципальных услуг структурных подразделений Администра-ции района и других органов Поспелихинского района</t>
  </si>
  <si>
    <t>4.Доля обращений по услугам, переведенным в электронный вид, от об-щего числа обращений за муниципальными услугами</t>
  </si>
  <si>
    <t xml:space="preserve">1. Достижение значения показателя,  установленного подпунктом «в» пункта 1 Указа Президента Российской Федерации от 07.05.2012 № 601 «Об основных направлениях совершенствования системы государственного управления», на 2021 - 2025 годы.
2. Повышение эффективности управления органов местного самоуправления, взаимодействия гражданского общества и бизнеса с органами местного самоуправления, качества и оперативности предоставления муниципальных услуг.
3. Формирование на территории Поспелихинского района современной информационной и телекоммуникационной инфраструктуры, предоставление на её основе качественных услуг и обеспечение высокого уровня доступности к информации, в том числе к информации о деятельности органов местного самоуправления. 
4. Обеспечение защиты информации и персональных данных, обработка которых осуществляется в структурных подразделениях Администрации Поспелихинского района и её органах 
</t>
  </si>
  <si>
    <t>МП "Развитие малого и среднего предпринимательства в Поспелихинском районе на 2021-2025 годы"</t>
  </si>
  <si>
    <t>постановление администрации района  от 11.11.2020 № 488 Об утверждении муниципальной программы " Развитие малого и среднего предприниматаельства в Поспелихинском районе Алтайского края на 2021-2025 годы"</t>
  </si>
  <si>
    <t xml:space="preserve">1.создание благоприятных условий для устойчивого
функционирования и развития
СМСП на территории Поспелихинского района
</t>
  </si>
  <si>
    <t>1.Улучшение условий ведения предпринимательской деятельности;</t>
  </si>
  <si>
    <t>2.Расширение доступа СМСП к финансовым ресурсам, в том числе к льготному финансированию</t>
  </si>
  <si>
    <t>3.Создание условий для акселерации СМСП Поспелихинского района</t>
  </si>
  <si>
    <t>4.Популяризация предпринимательской деятельности</t>
  </si>
  <si>
    <t>5.Подготовка профессиональных кадров для сферы малого и среднего предпринимательства Поспелихинского района</t>
  </si>
  <si>
    <t>3.Удельный вес занятых в малом и среднем предпринимательстве в общей численности занятых в экономике муниципального образования</t>
  </si>
  <si>
    <t xml:space="preserve">Реализация   мероприятий   программы    обеспечит достижение следующих результатов: 
1. Количество СМСП Поспелихинского района: всего - 531 ед.
 - малых предприятий (включая микропредприятия) - 111 ед.
 - средних предприятий - 12 ед.
 - индивидуальных предпринимателей - 408 ед.
 - крестьянских (фермерских) хозяйств - 41 ед.;
2. Среднесписочная численность работников (без внешних совместителей и работников несписочного состава): всего - 3431 чел.
- малых предприятий - 521 чел.
- в найме у индивидуальных предпринимателей (включая КФХ) - 2038 чел.
- в среднем предпринимательстве – 872 чел.;
3. Удельный вес занятых в малом и среднем предпринимательстве в общей численности занятых в экономике Поспелихинского района – 52,5%;
4. Удельный вес налоговых поступлений от субъектов малого и среднего предпринимательства в собственных доходах бюджета Поспелихинского района – 45,5%.
</t>
  </si>
  <si>
    <t>1.Количество служащих Администрации района, прошедших повышение квалифи-кации</t>
  </si>
  <si>
    <t>2.Количество муниципальных служащих комитета по финансам, налоговой и кре-дитной политике, прошедших повышение квалификации</t>
  </si>
  <si>
    <t>3.Количество муниципальных служащих комитета по образованию, прошедших повышение квалификации</t>
  </si>
  <si>
    <t>4.Количество муниципальных служащих Управления сельского хозяйства, про-шедших повышение квалификации</t>
  </si>
  <si>
    <t>5.Количество молодых специалистов, полу-чивших единовременную денежную выплату</t>
  </si>
  <si>
    <t>6.Количество молодых специалистов, полу-чивших денежную компенсацию по воз-мещению расходов найма жилья</t>
  </si>
  <si>
    <t>7.Количество молодых специалистов, полу-чивших денежную компенсацию по оплате коммунальных услуг</t>
  </si>
  <si>
    <t>4.Численность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t>
  </si>
  <si>
    <t>3.Снижение затрат бюджетных средств за услуги водоснабжения бюджетных учреждений</t>
  </si>
  <si>
    <t>4.Снижение затрат бюджетных средств за электрическую энергию бюджетных учреждений</t>
  </si>
  <si>
    <t>постановление администрации района  от 28.10.2020 № 449 Об утверждении муниципальной программы "Развитие культуры Поспелихинского района на 2021-2025 годы"</t>
  </si>
  <si>
    <t>МП "Развитие общественного здоровья Поспелихинского района" на 2021-2025 годы</t>
  </si>
  <si>
    <t>Постановление администрации района от 26.08.2021 № 410 Об утверждении муниципальной программы "Развитие общественного здоровья Поспелихинского района" на 2021-2025 годы</t>
  </si>
  <si>
    <t>1. Снижение уровня заболеваемости, смертности и инвалидности, вы-званной поддающимися профилактике и предотвратимыми неинфек-ционными и инфекционными заболеваниями путем обеспечения межсекторального сотрудничества и системной работы на муниципальном уровне, которая позволит населению достичь наивысшего уровня здоровья и производительности в каждой возрастной и социальной группах</t>
  </si>
  <si>
    <t>1.Развитие механизма межведомственного взаимодействия в созда-нии условий для профилактики неинфекционных и инфекционных заболеваний, формирования потребности и ведения населением здо-рового образа жизни.</t>
  </si>
  <si>
    <t xml:space="preserve">2.Проведение мониторинга поведенческих и других факторов риска, оказывающих влияние на состояние здоровья граждан. </t>
  </si>
  <si>
    <t>3. Проведение  комплексных  профилактических  услуг  (включая  выездные  на предприятия) населению муниципалитета в соответ-ствии с территориальной программой государственных гарантий бесплатного оказания гражданам медицинской помощи.</t>
  </si>
  <si>
    <t>4. Проведение  мероприятий,  направленных   на  повышение  информированности населения по снижению действий основных факторов риска хронических неинфекционных заболеваний (ХНИЗ), первичной профилактике заболеваний полости рта, оказанию первой медицинской помощи при жизнеугрожающих состояниях, а также мероприятий, направленных на профилактику заболеваний репродуктивной сферы и раннее выявление онкологических заболеваний.</t>
  </si>
  <si>
    <t>5. Проведение мероприятий, направленных на снижение вреда здоровью жителей муниципального образования, обусловленного факторами риска неинфекционных заболеваний (НИЗ): артериальной гипертонии, сахарного диабета, ишемической болезни сердца (ИБС), гиподинамии, пагубного употребления табака и алкоголя, нерационального питания и стресса и др.</t>
  </si>
  <si>
    <t>6.Формирование благоприятного информационного пространства.</t>
  </si>
  <si>
    <t xml:space="preserve">7. Проведение мероприятий, направленных на обеспечение диспансеризации и профилактических осмотров определенных групп взрослого населения. </t>
  </si>
  <si>
    <t xml:space="preserve"> 8.Проведение мероприятий, направленных на охват населения профилактическими прививками в соответствии с Национальным календарем прививок.</t>
  </si>
  <si>
    <t>1. Защита населения и территории Поспелихинского района от ЧС.</t>
  </si>
  <si>
    <t>2. Обеспечение пожарной безопасности на территории Поспелихинского района.</t>
  </si>
  <si>
    <t>3. Обеспечение безопасности людей на водных объектах Поспелихинского района.</t>
  </si>
  <si>
    <t>1.Количество сетевых  межведомственных проектов по укреплению здоровья различных слоев населения.</t>
  </si>
  <si>
    <t>шт.</t>
  </si>
  <si>
    <t>2.Количество организаций и предприятий, участвующих в разработке и внедрении модульных корпоративных программ «Укрепление здоровья работающих».</t>
  </si>
  <si>
    <t>3. Наличие волонтерских организаций в сфере здравоохранения</t>
  </si>
  <si>
    <t>4. Количество респондентов выборочного обследования "Влияние поведенческих факторов на состояние здоровья населе-ния"   в возрасте 15 лет и более.</t>
  </si>
  <si>
    <t>чел.</t>
  </si>
  <si>
    <t>5. Смертность населения трудоспособного возраста (на 100 тыс. населения трудоспособного возраста)</t>
  </si>
  <si>
    <t>6. Уровень первичной инвалидности взрослого населения (на 10 тыс. взрослого населения)</t>
  </si>
  <si>
    <t>7. Доля больных с выявленными злокачественными новообра-зованиями на I- II ст.</t>
  </si>
  <si>
    <t>8. Количество проведенных информационно-разъяснительных мероприятий по снижению действий основных факторов риска хронических неинфекционных заболеваний (ХНИЗ), первичной профилактике заболеваний полости рта, оказанию первой медицинской помощи при жизнеугрожающих состояниях, а также мероприятий, направленных на профилактику заболеваний репродуктивной сферы и раннее выявление онкологических заболеваний.</t>
  </si>
  <si>
    <t>9. Доля граждан, систематически занимающихся физической культурой и спортом в общей численности жителей.</t>
  </si>
  <si>
    <t>10. Доля населения, охваченного профилактическими медицинскими осмотрами.</t>
  </si>
  <si>
    <t>11. Количество информационных профилактических материалов по вопросам профилактики неинфекционных и социально значимых заболеваний и пропаганде ЗОЖ (листовки, буклеты, памятки, плакаты, газеты)</t>
  </si>
  <si>
    <t>12. Количество электронных текстовых, графических и видеоматериалов профилактической направленности, размещенных в сети Интернет</t>
  </si>
  <si>
    <t>13. Охват диспансеризацией и профилактическими осмотрами определенных групп взрослого населения.</t>
  </si>
  <si>
    <t>14. Охват диспансеризацией детей-сирот и детей, находящихся в трудной жизненной ситуации.</t>
  </si>
  <si>
    <t>15. Охват диспансеризацией подростков.</t>
  </si>
  <si>
    <t>16. Охват населения прививками против гриппа</t>
  </si>
  <si>
    <t>17. Охват лиц из групп риска прививками против гриппа</t>
  </si>
  <si>
    <t xml:space="preserve">1. Количество чрезвычайных ситуаций </t>
  </si>
  <si>
    <t>2. Снижение количества пожаров (по отношению к уровню 2020 года)</t>
  </si>
  <si>
    <t>3. Снижение количества происшествий на водных объектах (по отношению к уровню 2020 года).</t>
  </si>
  <si>
    <t xml:space="preserve">1. Формирование эффективной межведомственной деятельности по укреплению здоровья, формированию здорового образа жизни, профилактике неинфекционных и инфекционных заболеваний
2. Создание системы регулярного универсального мониторинга поведенческих и других факторов риска, оказывающих влияние на состояние здоровья граждан,   для оценки тенденций и эффективности проводимых мероприятий по реализации Программы.
3. Снижение смертности, инвалидизации населения трудоспособного возраста от ХНИЗ.
4. Повышение уровня информированности/грамотности разных категорий населения по вопросам здорового образа жизни и профилактике ХНИЗ.
5. Формирование новых поведенческих стереотипов в отношении здорового образа жизни и устойчивых навыков здорового питания, физической активности, активного отдыха.
6. Формирование информационной среды по вопросам профилактики неинфекционных и социально значимых заболеваний и пропаганде ЗОЖ.
7. Увеличение охвата диспансеризацией и профилактическими осмотрами определенных групп взрослого населения, подростков, а также детей-сирот и детей, находящихся в трудной жизненной ситуации.
8. Увеличение охвата вакцинацией организованного и неорганизованного населения в соответствии с Национальным календарем прививок.
</t>
  </si>
  <si>
    <t xml:space="preserve">1. Количество чрезвычайных ситуаций - не более 1 ед. в год;
2. Снижение количества пожаров (по отношению к уровню 2020 года) не менее 10 единиц;
3. Количество происшествий на водных объектах (по отношению к уровню 2020 года) не более 1 человека в год
</t>
  </si>
  <si>
    <t>1. Число государственных и муниципальных служащих, прошедших переподготовку по вопросам противодействия идеологии терроризма</t>
  </si>
  <si>
    <t>2. Число публикаций СМИ с целью информированности населения о мерах, принимаемых органами исполнительной власти района, местного самоуправления и институтов гражданского общества в сфере противодействия идеологии терроризма</t>
  </si>
  <si>
    <t>Администрация района</t>
  </si>
  <si>
    <t>Отдел по культуре и туризму Администрации района</t>
  </si>
  <si>
    <t>Комитет по образованию Администрации района</t>
  </si>
  <si>
    <t>Управление сельского хозяйства</t>
  </si>
  <si>
    <t>Отдел  по физической культуре и спорту Администрации Поспелихинского района</t>
  </si>
  <si>
    <t xml:space="preserve">Администрация Поспелихинского района;
Центр занятости населения УСЗН по Поспелихинскому и Новичихинскому районам
</t>
  </si>
  <si>
    <t>Ответсвенный исполнитель</t>
  </si>
  <si>
    <t>Сохранение доли сельского населения в общей численности населения района;</t>
  </si>
  <si>
    <t>Развитие жилищного строительства на сельских территориях   и   повышение   уровня   благоустройства домовладений;</t>
  </si>
  <si>
    <t xml:space="preserve"> Содействие занятости сельского населения;</t>
  </si>
  <si>
    <t>Создание комфортных  условий жизнедеятельности в сельской местности;</t>
  </si>
  <si>
    <t>Активизация   участия   граждан   в  реализации инициативных   проектов,   направленных   на  решение приоритетных задач развития сельских территорий;</t>
  </si>
  <si>
    <t>Формирование позитивного отношения к сельской местности и сельскому образу жизни.</t>
  </si>
  <si>
    <t>Увеличение среднемесячных располагаемых;</t>
  </si>
  <si>
    <t>постановление администрации района  от 22.10.2020 № 443 О районной целевой программе "Информатизация органов местного сасмоуправленя Поспелихинского района на 2021-2025 годы".</t>
  </si>
  <si>
    <t>МП "Обеспечение жильем молодых семей в Алтайском крае» государственной программы Алтайского края «Обеспечение доступным и комфортным жильем населения Алтайского края» в Поспелихинском районе на 2021 – 2024 годы</t>
  </si>
  <si>
    <t>постановление администрации района  от 15.06.2020 № 229 Об утверждении муниципальной программы «Обеспечение жильем молодых семей в Алтайском крае» государственной программы Алтайского края «Обеспечение доступным и комфортным жильем населения Алтайского края» в Поспелихинском районе на 2021 – 2024 годы</t>
  </si>
  <si>
    <t>«Информатизация органов местного самоуправления Поспелихинского района на 2021-2025 годы»</t>
  </si>
  <si>
    <t>ед.</t>
  </si>
  <si>
    <t>5.Криминальная пораженность (степень вовлеченности населения в незаконный оборот наркотиков)</t>
  </si>
  <si>
    <t>4.Доля лиц пожилого возраста и ин-валидов, систематически занимаю-щихся физической культурой и спортом от общего количества пожилых граждан и инвалидов</t>
  </si>
  <si>
    <t>3.Доля пожилых граждан и инвалидов, охваченных диспансеризацией и профилактическими осмотрами от общего количества граждан нетрудоспособного возраста</t>
  </si>
  <si>
    <t>2.Доля пожилых граждан и инвалидов, получивших социальные услуги, в общем числе граждан</t>
  </si>
  <si>
    <t>5.Доля специалистов, прошедших обучение в учебно-методических центрах по пожарно-техническому минимуму в учреждениях образования</t>
  </si>
  <si>
    <t>8.Создание новых рабочих мест</t>
  </si>
  <si>
    <t xml:space="preserve">9. Трудоустройство несовершеннолетних граждан в возрасте от 14 до 18 лет в свободное от учебы время </t>
  </si>
  <si>
    <t>10.Трудоустройство граждан на оплачи-ваемые общественные работы</t>
  </si>
  <si>
    <t>4.Уровень преступлений, совершенных на улицах и в других общественных местах (количество зарегистрированных преступлений на 10 тыс. жителей)</t>
  </si>
  <si>
    <t>1.Предотвращение и снижение риска возникновения чрезвычайных ситуаций,а также минимизация социального, экономического и экологического ущерба, наносимого населению, экономике и природной среде, от чрезвычайных ситуаций природного и техногенного характера, пожаров и происшествий на водных объектах муниципального образования Поспелихинский район Алтайского края.</t>
  </si>
  <si>
    <t xml:space="preserve">Снижение к концу 2024 года уровня регистрируемой безработицы до 1,9%;
- трудоустройство граждан обратившихся за содействием с целью поиска подходящей работы к концу 2024 года составит 67,9 %;
- трудоустройство граждан относящихся к категории инвалидов, обратившихся за содействием с целью поиска подходящей работы к концу 2024 года составит 79,4%;
- профессиональное обучение или дополнительное профессиональное образование к концу 2024 года составит 68 лиц в возрасте 50 лет и старше, а также лиц предпенсионного возраста;
- численность прошедших переобучение, повысивших квалификацию работников предприятий в целях поддержки занятости и повышения эффективности рынка труда в Поспелихинском районе к концу 2024 года составит 152 человек;
- переобучение и повышение квалификации женщин, находящихся в отпуске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 к концу 2024 года  составит 48 человек;
- создание новых рабочих мест к концу 2024 года составит 161 человек.
</t>
  </si>
  <si>
    <t>МП "Комплексные меры противодействие злоупотреблению наркотиками и их незаконному обороту в Поспелихинском районе 2021-2025 годы".</t>
  </si>
  <si>
    <t>10.Количество рабочих мест, на которых проведена оценка профессиональных рисков</t>
  </si>
  <si>
    <t>11.Удельный вес рабочих мест, на которых проведена оценка профессиональных рисков, в общем количестве рабочих мест</t>
  </si>
  <si>
    <t>МП "Поддержание устойчивого исполнения бюджетов сельских поселений Поспелихинского района Алтайского края"</t>
  </si>
  <si>
    <t>постановление администрации района  от 06.10.2021 № 478 О принятии муниципальной программы "Поддержание устойчивого исполнения бюджетов сельских поселений Поспелихинского района Алтайского края"</t>
  </si>
  <si>
    <t>2022-2026</t>
  </si>
  <si>
    <t>Комитет по финансовой, налоговой и кредитной политике администрации Поспелихинского района Алтайского края</t>
  </si>
  <si>
    <t>1. Создание условий для облеспечения стабильного функционирования бюджетной системы Поспелихинского района Алтайского края и эффективного управления муниципальными финансами</t>
  </si>
  <si>
    <t>1. Планирование доходов и содействие в обеспечении  поступлений налоговых и неналоговых доходов в консолидированный бюджет Поспелихинского района Алтайского края.</t>
  </si>
  <si>
    <t>2. Создание условий для финансового обеспечения задач и функций государства и повышения эффективного расходования бюджетных средств.</t>
  </si>
  <si>
    <t>3. Обеспечение сбалансированности бюджетов сельских поселений.</t>
  </si>
  <si>
    <t>4. Содействие повышению качества управления муниципальными финансами.</t>
  </si>
  <si>
    <t>2. Общий объем налоговых и неналоговых доходов консолидированного бюджета Поспелихинского района Алтайского края</t>
  </si>
  <si>
    <t>Тыс. руб.</t>
  </si>
  <si>
    <t>3. Количество сельских поселений, имеющих просроченную кредиторскую задолженность</t>
  </si>
  <si>
    <t>4. Количество сельских поселений, выполнивших условия соглашения о мерах по социально-экономическому развитию и оздоровлению муниципальных финансов</t>
  </si>
  <si>
    <t>5. Количество сельских поселений Поспелихинского района Алтайского края, в которых дефицит бюджета, предельный объем муниципального долга, объем расходов на обслуживание муниципального долга превышают предельный уровень, установленный Бюджетным кодексом Российской Федерации.</t>
  </si>
  <si>
    <t>МП "Поддержание устойчивого исполнения бюджетов сельских поселений Поспелихинского района Алтайского края".</t>
  </si>
  <si>
    <t>МП "Противодействие экстремизму в Поспелихинском районе на 2022-2026 годы"</t>
  </si>
  <si>
    <t>постановление администрации района  от 01.03.2022 №85 Об утверждении муниципальной программы "Противодействие экстремизму в Поспелихинском районе на 2022-2026 годы"</t>
  </si>
  <si>
    <t>Отдел по социальным вопросам Администрации Поспелихинского  района</t>
  </si>
  <si>
    <t>1. Реализация государственной политики в области профилактики экстремизма в Поспелихинском районе</t>
  </si>
  <si>
    <t>2. Укрепление межнационального согласия, достижения взаимопонимания и взаимного уважения в вопросах межэтнического сотрудничества.</t>
  </si>
  <si>
    <t>1. Совершенствование системы профилактических мер антиэкстремистской направленности.</t>
  </si>
  <si>
    <t>3. Формирование в молодежной среде мировозрения и духовно-нравственной атмосферы этнокультурного взаимоуважения, основанных на принципах уважения прав и свобод человека, стремления к межэтническому миру и согласию.</t>
  </si>
  <si>
    <t>4. Устранение предпосылок распространения экстремистской идеологии в Поспелихинском районе.</t>
  </si>
  <si>
    <t>1. Количество проведенных выступлений в СМИ по вопросам профилактики противодействия экстремизма</t>
  </si>
  <si>
    <t>2. Доля детей, подростков и молодежи в возрасте от 14 до 30 лет, вовлеченных в мероприятия по повышению толерантности и межкультурной коммуникативности, по отношению к общей численности лиц, указанной категории</t>
  </si>
  <si>
    <t>3. Количество общественных или религиозных объединений, осуществляющих экстремистскую деятельность на территории района</t>
  </si>
  <si>
    <t>4. Количество эктремистских акций, повлекших групповые нарушения общественного порядка и иное осложнение оперативной обстановки в районе</t>
  </si>
  <si>
    <t xml:space="preserve">1. Сохранение количества информационных сообщений:публикаций в СМИ района (в том числе в интернет-изданиях) с целью информирования населения о мерах, принимаемых территориальными органами федеральных органов государственной власти, органами исполнительной власти края, органами местного самоуправления в сфере противодействия экстремизму на уровне 2 единицы в год;
2. Увеличение доли детей, подростков и молодежи в возрвсте от 14 до 30 лет, вовлеченных в мероприятия по повышению толерантности и межкультурной коммуникативности, по отношению к общей численности лиц указанной категории до 70%; 
3. Количество общественных и религиозных объединений, осуществляющих эктремистсткую деятельность на территории района должно составить 0 фактов;                                                                  4. Количество экстремистских акций, повлекших нарушения общественного порядка и иное осложнение обстановки, должно составить 0 фактов.
</t>
  </si>
  <si>
    <t xml:space="preserve">1. Рост налоговых и неналоговых доходов консолидированного бюджета Поспелихинского района Алтайского края (нарастающим итогом к уровню 2021 года) до 113,3 процента;
2. Отсутствие просроченной кредиторской задолженности в расходах консолидированного бюджета Поспелихинского района Алтайского края; 
3. Выполнение соглашений о мерах по социально-экономическому развитию и оздоровлению муниципальных финансов сельскими поселениями Поспелихинского района Алтайского края;               4. Отсутствие сельских поселений, в которых дефицит бюджета, предельный объем муниципального долга, объем расходов на обслуживание муниципального долга превышают уровень, установленный Бюджетным кодексов Российском Федерации.
</t>
  </si>
  <si>
    <t>МП "Подготовка и переподготовка служащих Администрации Поспелихинского района и ее структурных подразделений, привлечение молодых специалистов для работы в учреждениях социальной сферы Поспелихинского района на 2023-2025 годы".</t>
  </si>
  <si>
    <t>постановление администрации района  от 01.08.2022 №356 Об утверждении муниципальной программы "Подготовка и переподготовка служащих Администрации Поспелихинского района и ее структурных подразделений, привлечение молодых специалистов для работы в учреждениях социальной сферы Поспелихинского р-на на 2023-2025г</t>
  </si>
  <si>
    <t>2023-2025</t>
  </si>
  <si>
    <t>МП "Развитие сельского хозяйства в Поспелихинском районе" на 2023-2027 годы.</t>
  </si>
  <si>
    <t>постановление Администрации Поспелихинского района  от 24.10.2022 №512 Об утверждениее муниципальной программы  "Развитие сельского хозяйства  в Поспелихинском районе" на 2023-2027 годы".</t>
  </si>
  <si>
    <t>2023-2027</t>
  </si>
  <si>
    <t>1 Повысить уровень профессиональной компетенции служащих Администрации Поспелихинского района, её структурных подразделений и работников муниципальных учреждений</t>
  </si>
  <si>
    <t>МП "Развитие сельского хозяйства в Поспелихинском районе" в 2023-2027 годы.</t>
  </si>
  <si>
    <t>1. Увеличение производства сельскохозяйственной продукции и повышение финансовой устойчивости сельскохозяйственных товаропроизводителей района.</t>
  </si>
  <si>
    <t>2. Устойчивое развитие сельских территорий, повышение занятости, уровня и качества жизни сельского населения, привлечение и закрепление специалистов на селе</t>
  </si>
  <si>
    <t>1.Удовлетворение потребности в высококвали-фицированных кадрах органов местного само-управления и муниципальных учреждений для решения социально-экономических задач, а также создание условий для развития и самореализации специалистов.</t>
  </si>
  <si>
    <t xml:space="preserve">2.Привлечение молодых специалистов для работы в учреждениях социальной сферы района и 
закрепление на селе молодых специалистов
</t>
  </si>
  <si>
    <t>3.Материальная поддержка специалистов, работающих в учреждениях социальной сферы района</t>
  </si>
  <si>
    <t>МП "Развитие сельского хозяйства в Поспелихинском районе" 2023-2027 годы".</t>
  </si>
  <si>
    <t xml:space="preserve">1.Стимулирование 
сельскохозяйственных товаропроизводителей и отдельных работников отрасли к достижению наивысших показателей в производстве, переработке, закупе и реализации сельскохозяйственной продукции.
</t>
  </si>
  <si>
    <t>2.Повышение уровня рентабельности сельскохозяйственного производства для обеспечения устойчивого развития отрасли</t>
  </si>
  <si>
    <t>3. Стимулирование инновационной деятельности и технического перевооружения сельского хозяйства, стимулирование роста производства основных видов сельскохозяйственной продукции</t>
  </si>
  <si>
    <t>4.Поддержка создания и развития малых форм хозяйствования</t>
  </si>
  <si>
    <t>5.Создание условий для 
диверсификации сельской экономики</t>
  </si>
  <si>
    <t xml:space="preserve">6.Совершенствование системы подготовки, переподготовки, повышения квалификации и поддержки кадрового потенциала Поспелихинского района, способствующей решению стратегических задач
социально-экономического и демографического развития района
</t>
  </si>
  <si>
    <t xml:space="preserve">Повышение образовательного уровня служащих, овладение новыми организационными и информационными технологиями, необходимыми для реализации функций муниципального регулирования социально-экономических процессов, и как следствие, повышение результативности муниципального управления; укомплектование учреждений социальной сферы квалифицированными кадрами и закрепление на селе молодых специалистов и закрепление на селе молодых специалистов </t>
  </si>
  <si>
    <t>МП "Развитие сельского хозяйства в Поспелихинском районе" на 2023-2027 годы".</t>
  </si>
  <si>
    <t xml:space="preserve">К 2027 году достичь: 
– увеличение индекса физического объема продукции сельского хозяйства во всех категориях хозяйств до 113,9% (к уровню 2022 года); 
– увеличение урожайности сельскохозяйственных культур в том числе: зерновые и зернобобовые до 13,1 ц/га, 
маслосемена подсолнечника, до 
11,8 ц/га; 
– увеличение валового сбора основных продуктов растениеводства в том числе: 
зерновые и зернобобовые до 
105,4 тыс.тонн, 
маслосемена подсолнечника до 
39,8 тыс.тонн; 
– обеспеченность кормами КРС в расчете на 1условную голову до 44 центнеров кормовых единиц;
– увеличение производства основных продуктов животноводства в том числе: 
молоко до 39,1тыс.тонн, 
мясо (скот и птица в живом весе на убой) до 4,6тыс.тонн;
– увеличение доли прибыльных сельскохозяйственных организаций в общем их числе до 100%; 
– увеличение среднемесячной заработной платы работников сельского хозяйства до 46428 рублей; 
– приобретение новой сельскохозяйственной техники из них: 
комбайны до 5 ед., 
трактора до 5 ед. 
</t>
  </si>
  <si>
    <t>1.Индекс физического объема продукции сельского хозяйства во всех категориях хозяйств</t>
  </si>
  <si>
    <t>ц/га</t>
  </si>
  <si>
    <t>тыс. тонн</t>
  </si>
  <si>
    <t>центнеров кормовых единиц</t>
  </si>
  <si>
    <t>рублей</t>
  </si>
  <si>
    <t>4.Число обращений к цифровым ресурсам(Сайт)</t>
  </si>
  <si>
    <t>5.Количество созданных (реконструированных) частично и капитально отремонтированных объектов организаций культуры</t>
  </si>
  <si>
    <t xml:space="preserve">6. Количество организаций культуры, получивших современное оборудование </t>
  </si>
  <si>
    <t>7. Количество специалистов прошедших повышение квалификации Количество специалистов, прошедших повышение квалификации на базе центров непрерывного образования и повышения квалификации творческих и управленческих кадров в сфере культуры</t>
  </si>
  <si>
    <t xml:space="preserve">8. Количество участников клубных формирований </t>
  </si>
  <si>
    <t xml:space="preserve">9. Количество посещений учреждений музейного типа </t>
  </si>
  <si>
    <t>10. Доля представленных (во всех формах) зрителю музейных предметов в общем количестве музейных предметов основного фонда учреждений музейного типа</t>
  </si>
  <si>
    <t>11. Доля музеев, имеющих сайт в Интернете</t>
  </si>
  <si>
    <t xml:space="preserve">12. Количество посещений муниципальных библиотек </t>
  </si>
  <si>
    <t>13. Количество обучающихся в  учреждениях дополнительного образования детей в области культуры и искусства</t>
  </si>
  <si>
    <t xml:space="preserve">14. Количество проведенных выставок-ярмарок народных художественных промыслов и ремесел </t>
  </si>
  <si>
    <t xml:space="preserve">15. Количество волонтеров, вовлеченных в программу «Волонтеры культуры» </t>
  </si>
  <si>
    <t>16. Динамика примерных (индикативных) значений соотношения средней заработной платы работников учреждений культуры Поспелихинского района и средней заработной платы в Алтайском крае</t>
  </si>
  <si>
    <t xml:space="preserve">17. Средняя численность участников клубных формирований в расчёте на 1 тыс. чел.                                                                                              </t>
  </si>
  <si>
    <t>18. Количество оснащённых образовательных учреждений в сфере культуры (детских школ искусств и училищ) музыкальными инструментами, оборудованием и учебными материалами</t>
  </si>
  <si>
    <t>19. Количество учреждений культуры, оборудованных для беспрепятственного получения услуг, инвалидами и маломо-бильными гражданами</t>
  </si>
  <si>
    <t>20. Количество лучших работников сельских учреждений культуры, которым оказана государственная поддержка в виде денежного поощрения</t>
  </si>
  <si>
    <t>21. Количество лучших сельских учреждений культуры, которым оказана государственная поддержка в виде денежного поощрения</t>
  </si>
  <si>
    <t>2. Урожайность сельскохозяйственных культур в том числе:                                           - зерновые и зернобобовые</t>
  </si>
  <si>
    <t>3.Урожайность сельскохозяйственных культур в том числе:                                                                  - маслосемена подсолнечника</t>
  </si>
  <si>
    <t>4. Валовый сбор основных продуктов растениеводства в том числе:                            - зерновые и зернобобовые</t>
  </si>
  <si>
    <t>5. Валовый сбор основных продуктов растениеводства в том числе:                                                      - маслосемена подсолнечника</t>
  </si>
  <si>
    <t>6. Обеспеченность кормами КРС в расчете на 1 условную голову</t>
  </si>
  <si>
    <t>7. Производство основных продуктов животноводства:                                                - молоко</t>
  </si>
  <si>
    <t>8. Производство основных продуктов животноводства:                                                                                                         - мясо (скот и птица в живом весе на убой)</t>
  </si>
  <si>
    <t>9. Доля прибыльных сельскохозяйственных организаций в общем их числе</t>
  </si>
  <si>
    <t>10. Среднемесячная заработная плата работнков сельского хозяйства</t>
  </si>
  <si>
    <t xml:space="preserve">11. Приобретение новой сельскохозяйственной техники из них:           - комбайны;                                                                </t>
  </si>
  <si>
    <t>12. Приобретение новой сельскохозяйственной техники из них:                                                                          - трактора</t>
  </si>
  <si>
    <t>Реестр муниципальных программ  2024 год</t>
  </si>
  <si>
    <t>Цели муниципальных программ за  2024 г.</t>
  </si>
  <si>
    <t>Задачи муниципальных программ за 2024 г.</t>
  </si>
  <si>
    <t>План по программе на 2024</t>
  </si>
  <si>
    <t>Факт по программе на 2024</t>
  </si>
  <si>
    <t xml:space="preserve">3.Количество посещений учреждений клубного типа
</t>
  </si>
  <si>
    <t xml:space="preserve">1. Темп роста налоговых и неналоговых доходов консолидированного бюджета Поспелихинского района Алтайского края </t>
  </si>
  <si>
    <t>План по программе на 2024 г.</t>
  </si>
  <si>
    <t>Фактически освоено за 2024 г.</t>
  </si>
  <si>
    <t>не мониторится</t>
  </si>
  <si>
    <t>МП "Энергосбережение и повышение энергетической эффективности в Поспелихинском районе на 2020-2025 годы".</t>
  </si>
  <si>
    <t>МП "Обеспечение населения Поспелихинского района Алтайского края жилищно-коммунальными услугами на 2020-2025 годы"</t>
  </si>
  <si>
    <t>МП "Развитие образования в Поспелихинском районе на 2021-2025 годы".</t>
  </si>
  <si>
    <t>МП "Защита населения и территорий от чрезвычайных ситуаций, обеспечения пожарной безопасности и безопасности людей на водных объектах муниципального образования Поспелихинский район Алтайского края на 2021-2025 годы".</t>
  </si>
  <si>
    <t>МП "Содействие занятости населения Поспелихинского района на 2021-2025 годы"</t>
  </si>
  <si>
    <t>МП "Развитие физической культуры и спорта в Поспелихинском районе на 2021-2025 годы"</t>
  </si>
  <si>
    <t xml:space="preserve">Индикаторы муниципальных программ за 12 месяцев 2024 год                                                                                                                  </t>
  </si>
  <si>
    <t>Ожидаемый результат муниципальных программ за 12 месяцев 2024 г.</t>
  </si>
  <si>
    <t xml:space="preserve">Финансирование МП  за 12 месяцев 2024 года </t>
  </si>
  <si>
    <t>Пл итогам 2024 года 2 семьи , участвующих в программе "Комплексное развитие сельских территорий" улучшили свои жилищные условия засчет программных механизмов (приобрели жилье площадью 36,6 кв.м и 43,1 кв.м.).</t>
  </si>
  <si>
    <t>По итогам 2024 года на территории Поспелихинского района сформирована современная информационная и телекоммуникационная инфраструктура, ведется предоставление на её основе качественных услуг и обеспечение высокого уровня доступности к информации, в том числе к информации о деятельности органов местного самоуправления.  Защита информации и персональных данных поддерживается в актуальном состоянии. В рамках выполнения задачи по модернизации парка компьютерно и офисной техники было приобретено 2 многофункциональных устройства, накопители данных, обновлены картриджи для принтеров.</t>
  </si>
  <si>
    <t>По итогам 2024 года достигнуты следующие результаты: в районе зарегистрировано лиц с диагнозом «наркомания» - 4. Все образовательные организации в районе реализуют мероприятия по профилактике потребления наркотических средств и психотропных веществ. 80% молодых граждан вовлечены в профилактические антинаркотические мероприятия. В работе с детьми и подростками первостепенное место занимают направления – патриотическое, экологическое, эстетическое воспитание, пропаганда здорового образа жизни (физкультурно-оздоровительное направление и профилактика социально обусловленных заболеваний). Формы мероприятий самые различные – акции, беседы, концерты, спортивные состязания, игровые программы, кинолектории, показ кинофильмов, выставки книг, круглые столы, тематические вечера и многое другое. В ходе осуществления оперативно-служебной деятельности полицией инициативно выявлено 14 преступлений, связанных с приобретением и хранением наркотических средств. 14 лиц привлечено к уголовной ответственности, 3 – к административной. Фактов сбыта наркотических средств на территории района не выявлено. За 12 месяцев 2024 года проведены оперативно-профилактические операции «Сообщи, где торгуют смертью» (3 раза), «Наркопритон», 3 этапа ОПМ «МАК», "Призывник", "Чистое поколение".</t>
  </si>
  <si>
    <t>По итогам 2024 года достигнуты следующие результаты: на территории района функционирует 25 добровольческих (волонтерских) объединения на базе образовательных учреждений;13 юнармейских отрядов; доля молодежи, задействованной в мероприятиях по вовлечению в творческую деятельность, от общего числа молодежи составляет 17%.  За 2024 год молодые люди Поспелихинского района принимали участие в следующих мероприятиях: уличные акции на 23 февраля и 8 марта, акция "Сад памяти" по высадке деревьев, День России, 22 августа в честь Дня Государственного флага проводилась церемония вручения паспортов и мастер-классы "Триколор", в конце августа была проведена квест-игра "Главный секрет ЗОЖ", а также участие в краевых слётах Движение первых и Юнармии, участие в молодежных форумах.</t>
  </si>
  <si>
    <t>По иогам 2024 года достигнуты следующие результаты: в газете «Новый Путь» за 12 мес. 2024 года (как в печати, так и в электронной версии), интернет-сайте администрации Поспелихинского района размещено 90 материалов  по актуальным вопросам профилактики правонарушений и повышения правовой грамотности населения. Правами начальника ГУ МВД России по Алтайскому краю объявлена благодарность 2 членам народной дружины. Организация и проведение разъяснительной работы с населением по профилактике преступлений, совершаемых в сфере информационных технологий – сотрудниками полиции  с целью профилактики IT-преступлений проведены профилактические беседы во всех предприятиях и организациях района. За 12 месяцев в СМИ опубликовано 60 информационных статей. Во всех школах и дошкольных образовательных учреждениях, а также на объектах дополнительного образования установлены кнопки тревожной сигнализации. В районной газете «Новый путь» на регулярной основе организован выход информационных материалов по актуальным вопросам профилактики правонарушений и повышения правовой грамотности населения. Представители общественности во взаимодействии с сотрудниками правоохранительных органов проводят рейдовые мероприятия,  проверки лиц, состоящих на профилактических учетах полиции, принимают активное участие в охране правопорядка во время проведения массовых мероприятий. Удельный вес преступлений, раскрытых с помощью общественности от общего количества совершенных преступлений, составил 25%. Проведен конкурс  среди образовательных организаций "Лучшее общественное формирование правоохранительной направленности". Проведен конкурс "Лучший участковый уполномоченный МО МВД России "Поспелихинский". Поощрены члены народной дружины.</t>
  </si>
  <si>
    <t>На территории района отсутствуют общественные или религиозные объединения, осуществляющие экстремистскую деятельность, а так же не выявлено проведение экстремистских акций, повлекших групповые нарушения общественного порядка и иное осложнение оперативной обстановки в районе. Сотрудники полиции проводят профилактические работы среди учащихся образовательных школ с целью разъяснения ответственности за заведомо ложные сообщения об угрозе совершения распространения экстремистских материалов. В каждом общеобразовательном учреждении создана система информационно-просветительских, воспитательных мер, направленных на профилактику асоциального поведения обучающихся, в том числе на профилактику межэтнической напряженности и межконфессиональной розни, идеологии терроризма. Традиционно проводятся мероприятия: День памяти Холокоста, День памяти блокады Ленинграда, Месячник военно-патриотического воспитания, военно-патриотическая игра «Зарница», «Зарничка», День Победы, акции «Бессмертный полк», «Георгиевская лента», «Уроки мужества», День героев Отечества. За истекший период 2024года иностранных граждан в общеобразовательные учреждения района поступило 4. Через СМИ осуществляется распространение информации с целью предупреждения антиэкстремистских проявлений, недопущению использования этнического и религиозного факторов в избирательном процессе и в предвыборных программах. Регулярно проводится работа по распространению материалов, содействующих повышению уровня толерантности сознания молодежи. Доля детей, подростков и молодежи в возрасте от 14 до 30 лет, вовлеченных в мероприятия по повышению толерантности и межкультурной коммуникативности, по отношению к общей численности лиц, указанной категории составляет 60%.</t>
  </si>
  <si>
    <t xml:space="preserve"> За 2024 год повышение квалификации прошли 4 человека.  Меры соц. поддержки по выплате единовременной денежной выплате были предоставлены 8 молодым специалистам. Меры соц. поддержки по ежемесячной денежной компенсации по оплате коммунальных услуг были предоставлены 1 педагогу. </t>
  </si>
  <si>
    <r>
      <t xml:space="preserve">По итогам 2024 года достигнуты следующие результаты: 74% пожилых граждан и инвалидов получают социальные услуги. Проводится информационно-разъяснительная работа, направленная на пропаганду здорового образа жизни. Доля пожилых граждан и инвалидов, охваченных диспансеризацией и профилактическими осмотрами, составила </t>
    </r>
    <r>
      <rPr>
        <sz val="10"/>
        <rFont val="Times New Roman"/>
        <family val="1"/>
        <charset val="204"/>
      </rPr>
      <t>40%.</t>
    </r>
    <r>
      <rPr>
        <sz val="10"/>
        <color rgb="FF000000"/>
        <rFont val="Times New Roman"/>
        <family val="1"/>
        <charset val="204"/>
      </rPr>
      <t xml:space="preserve">  На базе МБУК МфКЦ организуются   культурные мероприятия для граждан пожилого возраста или с их участием.  Организован прием заказов по телефону по обеспечению книгами на дому инвалидов. Организовано чествование граждан-долгожителей в юбилейные даты 90-, 95- и 100-летия. На базе стадиона «Колос» организованы занятия спортивной группы для пожилых людей. За многолетний труд, плодотворную работу в развитии ветеранского движения и активное участие в общественной жизни района были поощрены члены районного Совета ветеранов. В рамках празднования Дня Победы было проведено чествование ветерана Великой Отечественной войны. В связи с Днем добровольца (волонтера) было организовано чествование волонтеров "серебрянного" возраста. Были проведены мероприятия: районная спартакиада ветеранов (пенсионеров) района, "Встреча поколений", районный конкурс на лучшую усадьбу пенсионеров района, участие Совета ветеранов во Всероссийской акции "10000 тысяч шагов к жизни".</t>
    </r>
  </si>
  <si>
    <t xml:space="preserve">По итогам 12 месяцев 2024 года 1 молодая семья улучшила свои жилищные условия засчет программных механизмов. </t>
  </si>
  <si>
    <t>По итогам 2024 года достигнуты следующие результаты: проведено техническое обслуживание АПС, мониторинг их состояния в учреждениях образования, проведена огнезащитная обработка деревянных конструкций чердачных помещений, формирование условий для обеспечения полной пожарной безопасности, создание безопасных условий функционирования муниципальных учреждений.</t>
  </si>
  <si>
    <t>По итогам  2024 года проведены следующие мероприятия:  проведение зимнего фестиваля ГТО, первенство по настольному теннису, первенство по зимнему футболу, первенство по баскетболу 5 – 8 кл., первенство по зимнему футболу, первенство по лыжным гонкам в рамках спартакиады школьников. Кубок района по баскетболу,  кубок района по настольный теннису, чемпионат района по волейболу в рамках 22-ой Спартакиады среди КФК района. Проведение краевых отборочных соревнований по джиу-джитсу и волейболу.Проведение районных соревнований по хоккею и шахматного турнира среди пенсионеров района. Проведение 37-ой зимней районной олимпиады «Снежные узоры»  в с. Поспелиха.. В рамках спартакиады школьников провели: первенство по волейболу, легкоатлетическую эстафету, президентские игры ( полиатлон, лапта, легкая атлетика), летний фестиваль ГТО, первенство по мини-футболу, первенство по баскетболу (Локо-Баскет, КЭС-Баскет), первенство по пионерболу, первенство по настольному теннису. В рамках 22-ой Спартакиады среди КФК района проведены: районные соревнования среди спортивных семей, чемпионат района по мини футболу, кубок района по волейболу. Приняли участие в кравых отборочных зональных соревнованиях по городошному спорту, гиревому спорту, пляжному волейболу, полиатлону, легкой атлетике и футболу. Проведен кубок района посвященный открытию футбольного сезона, районный шахматный турнир на призы газеты "Новый путь", районные соревнования по скандинавской ходьбе среди пенсионеров, 13 спартакиада пенсионеров района. За 2024 год было приобретено следующее спортивное оборудование и спорт.инвентарь: мячи, барьер, шиповки, эспандер, игровая форма, секундомер.</t>
  </si>
  <si>
    <t>По итогам работы за 2024 год достигнуты следующие результаты: были приобретены музыкальные инструменты и оборудование для детской школы искусств ( фортепиано, гитары, мольберты, звкоусилительная аппаратура, мультимейдийная система). Для МФКЦ и библитотеки приобретены 2 мультимедийных проектора, 2 радиомикрофона, звукоусилительный пульт, МФУ. Красноярский сельский дом культуры выиграл конкурс на предоставление субсидии на поддержк отрасли культуры в части государственной поддержки лучших сельских учреждений культуры.   За 12 месяцев 2024 годы выполнены следующие показатели:
количество посещений учреждений клубного типа –280,91чел. (ПЛАН 280,91, факт к плану составляет 100%), число обращений к цифровым ресурсам – 12,0 тыс.ед (ПЛАН 4.0 тыс.ед., факт к плану 300%).;
количество созданных (реконструированных) и капитально отремонтированных объектов организаций культуры - 0 единица (План 1), количество организаций культуры, получивших современное оборудование -4 (План 1, факт к плану 400%);
повышение квалификации на базе центров непрерывного образования и повышения квалификации творческих и управленческих кадров в сфере культуры - 6 чел. (план 2, факт к плану 300%);
 количество волонтеров, вовлеченных в программу «Волонтеры культуры» - 21чел.(ПЛАН - 21чел. факт к плану 100%) ;
динамика примерных (индикативных) значений соотношения средней заработной платы работников учреждений культуры Поспелихинского района и средней заработной платы в Алтайском крае – 92% (план для района на 2024 год 38358,48 руб., что составляет 92% от целевого показателя 41694), факт 38358,6 – исполнение 100%. Детская школа искусств – план 44820,77 руб., факт 45273,50 руб. – 101% исполнения);
сохранение доли объектов культурного наследия, находящихся в муниципальной собственности, состояние которых является удовлетворительным, в общем количестве объектов культурного наследия, находящихся в муниципальной собственности, на уровне 95,2 % (факт к плану 100%);
колличество участников клубных формирований - 2,854 тыс. чел. (факт к плану 102,7%);
количество посещений учреждения музейного типа - 9,019 тыс.чел. (план 6,9 тыс. чел., факт к плану 130,7 %); 
  доля представленных (во всех формах) зрителю музейных предметов в общем количестве музейных предметов основного фонда учреждении музейного типа -29,7% (План - 34% факт к плану 87,4%);
 посещение муниципальных библиотек -158,40 тыс.чел. (план 133,0 тыс.чел., факт к плану 119,1%);
кол-во обучающихся в учреждении дополнительного образования в области культуры и искусства - 238чел. (план 240 чел., факт к плану 99,2%);
. Средняя численность участников клубных формирований в расчёте на 1 тыс. чел.  -146,8 тыс.чел. (план 127,3 тыс.чел., факт к плану 115,3%); Количество оснащённых образовательных учреждений в сфере культуры (детских школ искусств и училищ) музыкальными инструментами, оборудованием и учебными материалами -1 (100%); кол-во лучших работников сельских уч.культ., которым оказана государственная поддержка в виде денежного поощрения - 0; кол-во лучших сельских уч.культуры, которым оказана гос.под. в виде денежного поощрения - 1 (План 2 чел., факт к плану 50%).;  количество учреждений культуры, оборудованных для беспрепятственного получения услуг, инвалидами и маломобильными гражданнами - 0 (План 1)</t>
  </si>
  <si>
    <t>По итогам 2024 года достигнуты следующие результаты: приобретены твердотопливный водогрейный котел КВр-0,4, твердотопливные водогрейные котлы "Прометей-Автомат" - 3 штуки., дымовая труба для котельной, котельное оборудование (краны, насосы, фильтры, транспортер). Произведена установка модульной котельной для теплоснабжения на ст. Озимая. Произведен ремонт водонапорной башни в п. Факел Социализма. Согласно данным статистической отчетности (1-Канализация и 1-МО) протяженность канализационной сети, нуждающейся в замене составила 100 %. В соответствии со схемами водоснабжения протяженность водопроводной сети, нуждающейся в заменен составила 53%. Протяженность тепловых сетей, нуждающихся в замене согласно схем теплоснабжения составила 60%.</t>
  </si>
  <si>
    <t xml:space="preserve">По итогам 2024 года достигнуты следующие результаты: уровень регистрируемой безработицы по отношению к численности трудоспособного населения Поспелихинского района на 31.12.2024 составил 1,9% или 183 безработных гражданина.  Напряженность на рынке труда по району на 31.12.2024  составила 1,4 % . Обратилось 499 граждан в целях поиска работы, 344 трудоустроены, что составляет 68,9%. Обратилось в поиске работы 24 гражданина, имеющих инвалидность,15-  трудоустроены, что составляет 62,5%. В рамках национального проекта  "Демография"  к обучению приступили  5 граждан, из них двое с инвалидностью, 1- женщина в отпуске по уходу за ребенком, все обучение успешно закончили. Было организовано два временных рабочих места за счет муниципального бюджета. К профессиональному обучению по направлению ЦЗН приступило 17 человек, все обучение окончили, 16 граждан трудоустроены. Временно было трудоустроено106 несовершеннолетних (за счет средств муниципалитета - 62 несовершеннолетних). Создано 160 новых рабочих мест.      </t>
  </si>
  <si>
    <t>По итогам 2024 года не произошло чрезвычайных ситуаций и происшествий на водных объектах.
Произошло снижение количества пожаров (по отношению к уровню 2020 года) на 15 единиц.</t>
  </si>
  <si>
    <t xml:space="preserve">Полученный результат </t>
  </si>
  <si>
    <t>По итогам 2024 года достигнуты следующие результаты: темп роста налоговых и неналоговых доходов консолидированного бюджета Поспелихинского района составил 120 %. Общий объем налоговых и неналоговых доходов консолидированного бюджета Поспелихинского района составил 311,756 тыс. руб. 7  сельских поселений, выполнили условия соглашения о мерах по социально-экономическому развитию и оздоровлению муниципальных финансов.</t>
  </si>
  <si>
    <t>постановление администрации района  от 24.06.2021 №326 Об утверждении муниципальной программы "Защита населения и территорий от чрезвычайных ситуаций, обеспечения пожарной безопасности и безопасности людей на водных объектах муниципального образования Поспелихинский район Алтайского края на 2021-2024 годы", постановление Администрации района от 17.10.2024 № 517 О внесении изменений в постановление администрации района от 24.06.2021 № 326</t>
  </si>
  <si>
    <t>постановление администрации района  от 13.03.2020 №110 Об утверждении муниципальной программы "Энергосбережение и повышение энергетической эффективности в Поспелихинском районе на 2020-2024 годы", постановление администрации района от 11.10.2024 № 498 о внесении изменений в постановление администрации района от 13.03.2020 № 110</t>
  </si>
  <si>
    <t>постановление администрации района  от 05.11.2020 № 477 Об утверждении муниципальной программы "Развитие образования в Поспелихинском районе на 2021-2024 годы", постановление администрации района от 17.10.2024 № 518 о внеснии изменений в постановление администрации района от 05.11.2020 № 477</t>
  </si>
  <si>
    <t>постановление администрации района  от 18.09.2020 № 408 Об утверждении муниципальной программы "Развитие физической культуры и спорта в Поспелихинском районе на 2021-2024 годы", постановление администрации района от 09.10.2024 № 491 о внесении изменений в постановление администрации от 18.09.2020 № 408</t>
  </si>
  <si>
    <t>постановление администрации района  от 08.05.2020 №220 Об утверждении муниципальной программы "Обеспечение населения Поспелихинского района Алтайского края жилищно-коммунальными услугами на 2020-2024 г.", постановление администрации района от 09.10.2024 № 493 о внесении изменений в постановлениеадминистрации района от 08.05.2020 № 220</t>
  </si>
  <si>
    <t>постановление администрации района  от 11.11.2020 №489 Об утверждении муниципальной программы "Содействие занятости населения Поспелихинского района на 2021-2024 годы, постановление администрации района от 06.09.2024 № 436 о внесении изменений в постановление администрации района от 11.11.2020 № 489</t>
  </si>
  <si>
    <t xml:space="preserve">По итогам 2024 года достигнуты следующие результаты: прибыль от реализации сельскохозяйственной продукции по району составила: за  2024 года – 538,4 млн. рублей. Чистая прибыль составила– 652,2 млн. рублей (соответствующий период 2023 года – 504,0 млн. руб.) Доля прибыльных сельскохозяйственных организаций в общем их числе по итогам года 92,9% - 1 хозяйство из 14 получило убыток в размере 41,7 млн. рублей.
Средняя заработная плата сложилась на уровне 55614 рублей по всем категориям хозяйств. Субсидии получены на сумму 57,045 млн. рублей. Уплачено налогов, взносов и прочих обязательных платежей в размере 218,0 млн. рублей, в том числе ЕСХН 3,7 млн. рублей.
Приобретено 15 комбайнов и 5 трактора. Общая сумма, направленная на техническое перевооружение, составила 0 млн. рублей.
</t>
  </si>
  <si>
    <t xml:space="preserve">По итогам 2024 года посредствам выставления физического поста частного охранного предприятия "Сибирский Легион", снижен риск преступных посягательств на учреждения культуры МБУК "МФКЦ" и Поселихинская ДШИ. Переподготовку по вопросам противодействия идеологии терроризма прошел 1 человек.  </t>
  </si>
  <si>
    <t>По итгогам 2024 года достигнуты следующие показатели: в Поспелихинском районе 708 детей посещают детские сады района, из них 137 детей в возрасте от 1,5 до 3 лет . В районе достигнута 100 % доступность дошкольного образования для детей в возрасте от 1,5 до 7 лет. Организовано питание для 719 воспитанников дошкольных организаций, для 1108 учащихся, получающих начальное образование, для 234 учащихся с ОВЗ, для 30 учащихся граждан, призванных на военную службу по мобилизации, для 360 учащихся из многодетных семей. Осуществлены компенсационные выплаты на питание для 108 учащихся школ района.    Проведено обследование системы отопления МКОУ "Поспелихинская СОШ №2". Проведен ремонт потолка и электропроводки в кабинете, пристройки к спотривному залу в МКОУ "Поспелихинская СОШ №3".  В Николаевской СОШ проведен частичный ремонт крыши, в МКОУ "Поспелихинская СОШ №4"проведен ремонт системы отопления.   Произведен ремонт кровли в Котляровской СОШ и Николаевской СОШ, ремонт кровли в спортивном зале Поспелихинской сельской СОШ, ремонт кровли в Хлеборобской СОШ. Установлены тепловые навесы в МКОУ "Поспелихинской СОШ №2" в спортивном зале. Установлено уличное освещение в Николаевской СОШ и Калмыцкомысовской СОШ. Был преобретен водонагреватель в МКОУ "Поспелихинская СОШ №3" и 12 лет Октября СОШ, эектроплита в Вавилонская НОШ. Проведен ремонт стеклопакетов в МКОУ "Поспелихинская СОШ №2". Для МБОУ "Поспелихинская СОШ №1", МКОУ "Поспелихинская СОШ №2", МКОУ "Поспелихинская СОШ №3" Поспелихинская ССОШ, Николаевкая СОШ подрядчиками составлены проектно-сметные докумены на ремонт. В Поспелихинской ССОШ проведен ремонтспортивного зала и канализации,  преобретена мебель.  В МКДОУ детский сад "Рябинушка" произведен частичный ремонт водопровода, в детском саду "Светлячок" ремонт системы отопления. В МКДОУ детский сад "Ромашка", МКДОУ детский сад "Рябинушка" и в его филиалах исполнены предписания Роспотребнадзора. Обеспечен подвоз 139 учащихся по специальным маршрутам, которые разработаны образовательными учреждениями. Произведено техобслуживание и технический осмотр 6 транспортных средств, предназначенных для перевозки обучающихся района. Осуществлен ежегодный медецинский осмотр и обучение водителей, управляющих транспортными средствами.  Частично проведен медосмотр и  гигиеническое обучение педагогов. Обеспечены меры по повышению антитеррористической защищенности образовательных организаций, преобретено и установлено оборудование. Преобретено оборудование и элементы оформления   комнаты юнармейца. Преобретены лицензионные продукты. Произведены выплаты детям инвалидам и многодетным семьям. Проведен конкурс по праграмме одаренные дети. Организовано проведение государственной итоговой аттестации по программам основного общего и среднего общего образования  (организация питьевого режима, приобретение медикаментов и канцелярских товаров, выполнение требований санитарно-эпидемиологического режима). Организованы летние пришкольные лагеря, военно-полевые сборы, произведена аккарицидная обработка территории. В МКОУ "Поспелихинская СОШ №2" оформлены пространства для формирования у обучающихся образовательных организаций национально-культурной идентичности.</t>
  </si>
  <si>
    <t>За 2024 год достигнуты следующие результаты: 
1. Количество СМСП Поспелихинского района: всего - 496 ед. План выполнен на 97,3%.
 - малых предприятий (включая микропредприятия) - 94 ед.
 - средних предприятий - 4 ед.
 - индивидуальных предпринимателей - 368 ед.
 - крестьянских (фермерских) хозяйств -46 ед.;
2. Среднесписочная численность работников (без внешних совместителей и работников несписочного состава): всего - 2945 чел. План выполнен на 86,1%. 
- малых предприятий -984 чел.
- в найме у индивидуальных предпринимателей (включая КФХ) -757 чел.
- в среднем предпринимательстве – 1204 чел.;
3. Удельный вес занятых в малом и среднем предпринимательстве в общей численности занятых в экономике Поспелихинского района – 48,56%. План выполнен на 93,4%. 
4. Удельный вес налоговых поступлений от субъектов малого и среднего предпринимательства в собственных доходах бюджета Поспелихинского района – 42%. План выполнен на 93,3%.</t>
  </si>
  <si>
    <t>По итогам 2024 года с целью охраны здоровья проводились мероприятия информационной и профилактической направленности.  Регулярно проводится распространение информационных профилактических материалов по вопросам профилактики неинфекционных и социально значимых заболеваний и пропаганде ЗОЖ. Проведены  информационно-разъяснительные мероприятия по снижению действий основных факторов риска хронических неинфекционных заболеваний (ХНИЗ), первичной профилактике заболеваний полости рта, оказанию первой медицинской помощи при жизнеугрожающих состояниях, а также мероприятий, направленных на профилактику заболеваний репродуктивной сферы и раннее выявление онкологических заболеваний. Проведение мероприятий, направленных на снижение вреда здоровью жителей муниципального образования, обусловленного факторами риска неинфекционных заболеваний (НИЗ):артериальной гипертонии, сахарного диабета, пагубного употребления табака и алкоголя, нерационального питания и др. Проведение  спортивных  мероприятий  среди  школьников  с  участием родителей. Проведение акций по профилактике заболеваний и укреплению здоровья в международные и всемирные даты ВОЗ. Издание информационных профилактических материалов по вопросам профилактики неинфекционных и социально значимых заболеваний и пропаганде ЗОЖ (листовки, буклеты, плакаты, газеты). Выполнены показатели по охвату населения диспансеризацией и профилактическими осмотрами. а также прививками. Отсутствуют  организации и предприятия, участвующие в разработке и внедрении модульных корпоративных программ «Укрепление здоровья работающих».</t>
  </si>
  <si>
    <t xml:space="preserve">По итогам 2024 года достигнуты следующие результаты:Количество изданных статей, выпусков в СМИ в 2024 году – 6; охват световозвращающими приспособлениями в среде дошкольников и учащихся младших классов образовательных учреждений –85%, количество проведенных тематических информационно пропагандистских мероприятий с несовершеннолетними участниками дорожного движения –10 (проведены акции, нацеленные на профилактику ДТП "Движение по Правилам", "Безопасное колесо", "Пассажиру безопасная поездка", "Молодой водитель" и др), оснащение оборудованием и средствами обучения общеобразовательных учреждений – 100%, в рамках мероприятия, запланированного в муниципальной программе были изготовлены и распространены световозвращающие приспособления в среде дошкольников и учащихся начальных классов образовательных организаций </t>
  </si>
  <si>
    <t>По итогам 2024 года была проведена поверка, замена, установка новых приборов тепловой энергии в Поспелихинской СОШ № 3, Факел Социализма СОШ, здании ЗАГС; замена приборов учета холодной воды в Вавилонской СОШ, Поспелихинской СОШ № 3, Факел Социализма СДК, Хлеборобском СДК, Спортивной школе, д/сад Радуга, д/сад Рябинушка;  замена приборов учета электроэнергии в Поспелихинской ССОШ, приобретение комплектующих и дополнительного оборудования. Индикаторы программы не выполнены в связи с повышением тарифов на коммунальные услуги.</t>
  </si>
  <si>
    <t xml:space="preserve">За отчетный период 2024 год в районе не зарегистрировано тяжелых несчастных случаев на производстве.   Число дней нетрудоспособности пострадавших от несчастных случаев на производстве составляет 0. За отчетный период в районе зарегистрирован 1 несчастный случай со смертельным исходом. Специальная оценка условий труда проведена на 2813  рабочих местах, что составляет 100% от плановых показателей. Количество работников, занятых на работах с вредными условиями труда, прошедших периодический медицинский осмотр  - 574 человек, охват работников медицинскими осмотрами составил 100% Количество рабочих мест, на которых проведена оценка профессиональных рисков - 870.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</si>
</sst>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sz val="12"/>
      <color theme="1"/>
      <name val="Times New Roman"/>
      <family val="1"/>
      <charset val="204"/>
    </font>
    <font>
      <b/>
      <sz val="12"/>
      <name val="Times New Roman"/>
      <family val="1"/>
      <charset val="204"/>
    </font>
    <font>
      <b/>
      <sz val="14"/>
      <name val="Times New Roman"/>
      <family val="1"/>
      <charset val="204"/>
    </font>
    <font>
      <b/>
      <sz val="14"/>
      <color theme="1"/>
      <name val="Times New Roman"/>
      <family val="1"/>
      <charset val="204"/>
    </font>
    <font>
      <sz val="11"/>
      <color rgb="FF2D2D2D"/>
      <name val="Times New Roman"/>
      <family val="1"/>
      <charset val="204"/>
    </font>
    <font>
      <b/>
      <sz val="10"/>
      <color theme="1"/>
      <name val="Times New Roman"/>
      <family val="1"/>
      <charset val="204"/>
    </font>
    <font>
      <sz val="10"/>
      <color theme="1"/>
      <name val="Times New Roman"/>
      <family val="1"/>
      <charset val="204"/>
    </font>
    <font>
      <sz val="11"/>
      <name val="Calibri"/>
      <family val="2"/>
      <charset val="204"/>
      <scheme val="minor"/>
    </font>
    <font>
      <sz val="12"/>
      <name val="Times New Roman"/>
      <family val="1"/>
      <charset val="204"/>
    </font>
    <font>
      <sz val="12"/>
      <color rgb="FFFF0000"/>
      <name val="Times New Roman"/>
      <family val="1"/>
      <charset val="204"/>
    </font>
    <font>
      <sz val="10"/>
      <color rgb="FF000000"/>
      <name val="Times New Roman"/>
      <family val="1"/>
      <charset val="204"/>
    </font>
    <font>
      <sz val="10"/>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3">
    <xf numFmtId="0" fontId="0" fillId="0" borderId="0" xfId="0"/>
    <xf numFmtId="0" fontId="1" fillId="0" borderId="0" xfId="0" applyFont="1" applyAlignment="1">
      <alignment horizontal="center" vertical="top" wrapText="1"/>
    </xf>
    <xf numFmtId="0" fontId="1" fillId="0" borderId="0" xfId="0" applyFont="1" applyAlignment="1">
      <alignment vertical="top" wrapText="1"/>
    </xf>
    <xf numFmtId="0" fontId="1" fillId="0" borderId="0" xfId="0" applyFont="1" applyAlignment="1">
      <alignment horizontal="centerContinuous" vertical="top"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4" fillId="2" borderId="1" xfId="0" applyFont="1" applyFill="1" applyBorder="1" applyAlignment="1">
      <alignment vertical="top" wrapText="1"/>
    </xf>
    <xf numFmtId="0" fontId="1" fillId="0" borderId="0" xfId="0" applyFont="1" applyBorder="1" applyAlignment="1">
      <alignment vertical="top" wrapText="1"/>
    </xf>
    <xf numFmtId="0" fontId="4" fillId="0" borderId="0" xfId="0" applyFont="1" applyBorder="1" applyAlignment="1">
      <alignment vertical="top" wrapText="1"/>
    </xf>
    <xf numFmtId="0" fontId="4" fillId="0" borderId="0" xfId="0" applyFont="1" applyFill="1" applyAlignment="1">
      <alignment vertical="top" wrapText="1"/>
    </xf>
    <xf numFmtId="0" fontId="2" fillId="2" borderId="1" xfId="0" applyFont="1" applyFill="1" applyBorder="1" applyAlignment="1">
      <alignment vertical="top" wrapText="1"/>
    </xf>
    <xf numFmtId="0" fontId="1" fillId="2" borderId="1" xfId="0" applyFont="1" applyFill="1" applyBorder="1" applyAlignment="1">
      <alignment vertical="top" wrapText="1"/>
    </xf>
    <xf numFmtId="0" fontId="1"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2" fillId="2" borderId="3" xfId="0" applyFont="1" applyFill="1" applyBorder="1" applyAlignment="1">
      <alignment horizontal="left" vertical="top" wrapText="1"/>
    </xf>
    <xf numFmtId="0" fontId="8" fillId="2" borderId="1" xfId="0" applyFont="1" applyFill="1" applyBorder="1" applyAlignment="1">
      <alignment horizontal="justify" vertical="center"/>
    </xf>
    <xf numFmtId="0" fontId="1" fillId="2" borderId="1" xfId="0" applyFont="1" applyFill="1" applyBorder="1" applyAlignment="1">
      <alignment wrapText="1"/>
    </xf>
    <xf numFmtId="0" fontId="2" fillId="2" borderId="3" xfId="0" applyFont="1" applyFill="1" applyBorder="1" applyAlignment="1">
      <alignment vertical="top" wrapText="1"/>
    </xf>
    <xf numFmtId="0" fontId="1" fillId="2" borderId="0" xfId="0" applyFont="1" applyFill="1" applyAlignment="1">
      <alignment horizontal="justify" vertical="center"/>
    </xf>
    <xf numFmtId="0" fontId="1" fillId="2" borderId="1" xfId="0" applyFont="1" applyFill="1" applyBorder="1" applyAlignment="1">
      <alignment horizontal="justify" vertical="center"/>
    </xf>
    <xf numFmtId="0" fontId="2" fillId="0" borderId="1" xfId="0" applyFont="1" applyFill="1" applyBorder="1" applyAlignment="1">
      <alignment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4" fillId="0" borderId="1" xfId="0" applyFont="1" applyFill="1" applyBorder="1" applyAlignment="1">
      <alignment horizontal="justify" vertical="center"/>
    </xf>
    <xf numFmtId="0" fontId="4" fillId="0" borderId="1" xfId="0" applyFont="1" applyFill="1" applyBorder="1" applyAlignment="1">
      <alignment wrapText="1"/>
    </xf>
    <xf numFmtId="0" fontId="1" fillId="0" borderId="1" xfId="0" applyFont="1" applyFill="1" applyBorder="1" applyAlignment="1">
      <alignment wrapText="1"/>
    </xf>
    <xf numFmtId="0" fontId="1" fillId="0" borderId="1" xfId="0" applyFont="1" applyFill="1" applyBorder="1" applyAlignment="1">
      <alignment horizontal="justify" vertical="center" wrapText="1"/>
    </xf>
    <xf numFmtId="0" fontId="2" fillId="0" borderId="1" xfId="0" applyFont="1" applyFill="1" applyBorder="1" applyAlignment="1">
      <alignment horizontal="left" vertical="top" wrapText="1"/>
    </xf>
    <xf numFmtId="0" fontId="1" fillId="0" borderId="0" xfId="0" applyFont="1" applyFill="1" applyAlignment="1">
      <alignment horizontal="center" vertical="top" wrapText="1"/>
    </xf>
    <xf numFmtId="0" fontId="2" fillId="2" borderId="1" xfId="0" applyFont="1" applyFill="1" applyBorder="1" applyAlignment="1">
      <alignment vertical="top" wrapText="1"/>
    </xf>
    <xf numFmtId="0" fontId="4" fillId="0" borderId="0" xfId="0" applyFont="1" applyFill="1" applyBorder="1" applyAlignment="1">
      <alignment horizontal="right" vertical="top" wrapText="1"/>
    </xf>
    <xf numFmtId="0" fontId="4" fillId="0" borderId="1" xfId="0" applyFont="1" applyFill="1" applyBorder="1" applyAlignment="1">
      <alignment horizontal="right" vertical="top" wrapText="1"/>
    </xf>
    <xf numFmtId="0" fontId="4" fillId="0" borderId="1"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1" xfId="0" applyFont="1" applyFill="1" applyBorder="1" applyAlignment="1">
      <alignment vertical="top" wrapText="1"/>
    </xf>
    <xf numFmtId="164" fontId="4" fillId="0" borderId="1" xfId="0" applyNumberFormat="1" applyFont="1" applyFill="1" applyBorder="1" applyAlignment="1">
      <alignment vertical="top" wrapText="1"/>
    </xf>
    <xf numFmtId="0" fontId="4" fillId="0" borderId="0" xfId="0" applyFont="1" applyFill="1" applyAlignment="1">
      <alignment horizontal="right" vertical="top" wrapText="1"/>
    </xf>
    <xf numFmtId="0" fontId="9" fillId="0" borderId="0" xfId="0" applyFont="1" applyFill="1" applyAlignment="1">
      <alignment horizontal="centerContinuous" vertical="top" wrapText="1"/>
    </xf>
    <xf numFmtId="0" fontId="10" fillId="0" borderId="0" xfId="0" applyFont="1" applyFill="1" applyAlignment="1">
      <alignment vertical="top" wrapText="1"/>
    </xf>
    <xf numFmtId="0" fontId="10"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9" fillId="0" borderId="1" xfId="0" applyFont="1" applyFill="1" applyBorder="1" applyAlignment="1">
      <alignment vertical="top" wrapText="1"/>
    </xf>
    <xf numFmtId="0" fontId="10" fillId="0" borderId="1" xfId="0" applyFont="1" applyFill="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0" xfId="0" applyFont="1" applyFill="1" applyAlignment="1">
      <alignment horizontal="centerContinuous" vertical="top" wrapText="1"/>
    </xf>
    <xf numFmtId="0" fontId="2" fillId="0" borderId="0" xfId="0" applyFont="1" applyFill="1" applyAlignment="1">
      <alignment horizontal="centerContinuous" vertical="top" wrapText="1"/>
    </xf>
    <xf numFmtId="0" fontId="1" fillId="0" borderId="1" xfId="0" applyFont="1" applyFill="1" applyBorder="1" applyAlignment="1">
      <alignment horizontal="centerContinuous" vertical="top" wrapText="1"/>
    </xf>
    <xf numFmtId="0" fontId="2" fillId="2" borderId="1" xfId="0" applyFont="1" applyFill="1" applyBorder="1" applyAlignment="1">
      <alignment vertical="top" wrapText="1"/>
    </xf>
    <xf numFmtId="0" fontId="2" fillId="2" borderId="1" xfId="0" applyFont="1" applyFill="1" applyBorder="1" applyAlignment="1">
      <alignment vertical="top" wrapText="1"/>
    </xf>
    <xf numFmtId="0" fontId="1" fillId="0" borderId="1" xfId="0" applyFont="1" applyBorder="1" applyAlignment="1">
      <alignment vertical="top" wrapText="1"/>
    </xf>
    <xf numFmtId="0" fontId="3" fillId="0" borderId="0" xfId="0" applyFont="1" applyFill="1" applyAlignment="1">
      <alignment vertical="top" wrapText="1"/>
    </xf>
    <xf numFmtId="0" fontId="10" fillId="0" borderId="1" xfId="0" applyFont="1" applyFill="1" applyBorder="1" applyAlignment="1">
      <alignment horizontal="justify" vertical="top" wrapText="1"/>
    </xf>
    <xf numFmtId="0" fontId="2" fillId="0" borderId="1" xfId="0" applyFont="1" applyFill="1" applyBorder="1" applyAlignment="1">
      <alignment horizontal="center" vertical="top" wrapText="1"/>
    </xf>
    <xf numFmtId="0" fontId="2" fillId="2" borderId="4" xfId="0" applyFont="1" applyFill="1" applyBorder="1" applyAlignment="1">
      <alignment vertical="top" wrapText="1"/>
    </xf>
    <xf numFmtId="0" fontId="2" fillId="2" borderId="5" xfId="0" applyFont="1" applyFill="1" applyBorder="1" applyAlignment="1">
      <alignment vertical="top" wrapText="1"/>
    </xf>
    <xf numFmtId="0" fontId="2" fillId="2" borderId="1" xfId="0" applyFont="1" applyFill="1" applyBorder="1" applyAlignment="1">
      <alignment vertical="top" wrapText="1"/>
    </xf>
    <xf numFmtId="0" fontId="2" fillId="0" borderId="1" xfId="0" applyFont="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2" fillId="0" borderId="0" xfId="0" applyFont="1" applyFill="1" applyAlignment="1">
      <alignment horizontal="center" vertical="top" wrapText="1"/>
    </xf>
    <xf numFmtId="2" fontId="1" fillId="0" borderId="1" xfId="0" applyNumberFormat="1" applyFont="1" applyFill="1" applyBorder="1" applyAlignment="1">
      <alignment horizontal="center" vertical="top" wrapText="1"/>
    </xf>
    <xf numFmtId="1" fontId="4" fillId="0" borderId="1" xfId="0" applyNumberFormat="1" applyFont="1" applyFill="1" applyBorder="1" applyAlignment="1">
      <alignment vertical="top" wrapText="1"/>
    </xf>
    <xf numFmtId="0" fontId="13" fillId="0" borderId="1" xfId="0" applyFont="1" applyFill="1" applyBorder="1" applyAlignment="1">
      <alignment horizontal="right" vertical="top" wrapText="1"/>
    </xf>
    <xf numFmtId="0" fontId="12" fillId="0" borderId="1" xfId="0" applyFont="1" applyFill="1" applyBorder="1" applyAlignment="1">
      <alignment horizontal="justify" vertical="top" wrapText="1"/>
    </xf>
    <xf numFmtId="0" fontId="11" fillId="0" borderId="1" xfId="0" applyFont="1" applyFill="1" applyBorder="1" applyAlignment="1">
      <alignment horizontal="center" vertical="center" wrapText="1"/>
    </xf>
    <xf numFmtId="0" fontId="12" fillId="0" borderId="1" xfId="0" applyFont="1" applyFill="1" applyBorder="1" applyAlignment="1">
      <alignment vertical="top" wrapText="1"/>
    </xf>
    <xf numFmtId="164" fontId="12" fillId="0" borderId="1" xfId="0" applyNumberFormat="1"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9" fontId="4" fillId="0" borderId="1" xfId="0" applyNumberFormat="1" applyFont="1" applyFill="1" applyBorder="1" applyAlignment="1">
      <alignment vertical="top" wrapText="1"/>
    </xf>
    <xf numFmtId="164"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top" wrapText="1"/>
    </xf>
    <xf numFmtId="164" fontId="4" fillId="0" borderId="1" xfId="0" applyNumberFormat="1" applyFont="1" applyFill="1" applyBorder="1" applyAlignment="1">
      <alignment horizontal="right" vertical="top" wrapText="1"/>
    </xf>
    <xf numFmtId="2" fontId="12" fillId="0" borderId="1" xfId="0" applyNumberFormat="1" applyFont="1" applyFill="1" applyBorder="1" applyAlignment="1">
      <alignment horizontal="right" vertical="top" wrapText="1"/>
    </xf>
    <xf numFmtId="2" fontId="4" fillId="0" borderId="1" xfId="0" applyNumberFormat="1" applyFont="1" applyFill="1" applyBorder="1" applyAlignment="1">
      <alignment vertical="top" wrapText="1"/>
    </xf>
    <xf numFmtId="0" fontId="1" fillId="0" borderId="0" xfId="0" applyFont="1" applyFill="1" applyAlignment="1">
      <alignment wrapText="1"/>
    </xf>
    <xf numFmtId="0" fontId="1" fillId="0" borderId="1" xfId="0" applyFont="1" applyFill="1" applyBorder="1" applyAlignment="1">
      <alignment horizontal="center" vertical="top" wrapText="1"/>
    </xf>
    <xf numFmtId="0" fontId="10" fillId="0" borderId="1" xfId="0" applyFont="1" applyFill="1" applyBorder="1" applyAlignment="1">
      <alignment horizontal="justify" vertical="top"/>
    </xf>
    <xf numFmtId="0" fontId="15" fillId="0" borderId="1" xfId="0" applyFont="1" applyFill="1" applyBorder="1" applyAlignment="1">
      <alignment vertical="top" wrapText="1"/>
    </xf>
    <xf numFmtId="0" fontId="14" fillId="0" borderId="1" xfId="0" applyFont="1" applyFill="1" applyBorder="1" applyAlignment="1">
      <alignment vertical="top" wrapText="1"/>
    </xf>
    <xf numFmtId="0" fontId="15" fillId="0" borderId="1" xfId="0" applyNumberFormat="1" applyFont="1" applyFill="1" applyBorder="1" applyAlignment="1">
      <alignment vertical="top" wrapText="1"/>
    </xf>
    <xf numFmtId="0" fontId="1" fillId="0" borderId="1" xfId="0" applyFont="1" applyFill="1" applyBorder="1" applyAlignment="1">
      <alignment horizontal="center" vertical="top" wrapText="1"/>
    </xf>
    <xf numFmtId="0" fontId="10" fillId="0" borderId="6" xfId="0" applyFont="1" applyFill="1" applyBorder="1" applyAlignment="1">
      <alignment horizontal="justify" vertical="top" wrapText="1"/>
    </xf>
    <xf numFmtId="164" fontId="1" fillId="0" borderId="1" xfId="0" applyNumberFormat="1" applyFont="1" applyFill="1" applyBorder="1" applyAlignment="1">
      <alignment horizontal="center" vertical="top" wrapText="1"/>
    </xf>
    <xf numFmtId="0" fontId="16" fillId="0" borderId="1" xfId="0" applyFont="1" applyFill="1" applyBorder="1" applyAlignment="1">
      <alignment horizontal="left" vertical="top" wrapText="1"/>
    </xf>
    <xf numFmtId="0" fontId="7" fillId="0" borderId="0" xfId="0" applyFont="1" applyAlignment="1">
      <alignment horizontal="center" vertical="top" wrapText="1"/>
    </xf>
    <xf numFmtId="0" fontId="4" fillId="2" borderId="3" xfId="0" applyFont="1" applyFill="1" applyBorder="1" applyAlignment="1">
      <alignment horizontal="justify" vertical="top" wrapText="1"/>
    </xf>
    <xf numFmtId="0" fontId="4" fillId="2" borderId="5" xfId="0" applyFont="1" applyFill="1" applyBorder="1" applyAlignment="1">
      <alignment horizontal="justify" vertical="top" wrapText="1"/>
    </xf>
    <xf numFmtId="0" fontId="2" fillId="2" borderId="3" xfId="0" applyFont="1" applyFill="1" applyBorder="1" applyAlignment="1">
      <alignment horizontal="left" vertical="top" wrapText="1"/>
    </xf>
    <xf numFmtId="0" fontId="2" fillId="2" borderId="5"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4" fillId="0" borderId="1" xfId="0" applyFont="1" applyFill="1" applyBorder="1" applyAlignment="1">
      <alignment horizontal="left" vertical="center" wrapText="1"/>
    </xf>
    <xf numFmtId="0" fontId="4" fillId="2" borderId="3" xfId="0" applyFont="1" applyFill="1" applyBorder="1" applyAlignment="1">
      <alignment horizontal="left" vertical="top" wrapText="1"/>
    </xf>
    <xf numFmtId="0" fontId="4"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2" fillId="2" borderId="5" xfId="0" applyFont="1" applyFill="1" applyBorder="1" applyAlignment="1">
      <alignment vertical="top" wrapText="1"/>
    </xf>
    <xf numFmtId="0" fontId="2" fillId="2" borderId="1" xfId="0" applyFont="1" applyFill="1" applyBorder="1" applyAlignment="1">
      <alignment vertical="top" wrapText="1"/>
    </xf>
    <xf numFmtId="0" fontId="1" fillId="2" borderId="3" xfId="0" applyFont="1" applyFill="1" applyBorder="1" applyAlignment="1">
      <alignment horizontal="left" vertical="top" wrapText="1"/>
    </xf>
    <xf numFmtId="0" fontId="1" fillId="2" borderId="5" xfId="0" applyFont="1" applyFill="1" applyBorder="1" applyAlignment="1">
      <alignment horizontal="left"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0" borderId="3" xfId="0" applyFont="1" applyFill="1" applyBorder="1" applyAlignment="1">
      <alignment vertical="top" wrapText="1"/>
    </xf>
    <xf numFmtId="0" fontId="2" fillId="0" borderId="4" xfId="0" applyFont="1" applyFill="1" applyBorder="1" applyAlignment="1">
      <alignment vertical="top" wrapText="1"/>
    </xf>
    <xf numFmtId="0" fontId="2" fillId="2" borderId="3" xfId="0" applyFont="1" applyFill="1" applyBorder="1" applyAlignment="1">
      <alignment horizontal="right" vertical="top" wrapText="1"/>
    </xf>
    <xf numFmtId="0" fontId="2" fillId="2" borderId="4" xfId="0" applyFont="1" applyFill="1" applyBorder="1" applyAlignment="1">
      <alignment horizontal="right" vertical="top" wrapText="1"/>
    </xf>
    <xf numFmtId="0" fontId="2" fillId="2" borderId="4" xfId="0" applyFont="1" applyFill="1" applyBorder="1" applyAlignment="1">
      <alignment horizontal="left" vertical="top" wrapText="1"/>
    </xf>
    <xf numFmtId="0" fontId="3" fillId="0" borderId="6" xfId="0" applyFont="1" applyFill="1" applyBorder="1" applyAlignment="1">
      <alignment horizontal="center" vertical="top" wrapText="1"/>
    </xf>
    <xf numFmtId="0" fontId="0" fillId="0" borderId="7" xfId="0" applyFill="1" applyBorder="1" applyAlignment="1">
      <alignment horizontal="center" vertical="top" wrapText="1"/>
    </xf>
    <xf numFmtId="0" fontId="0" fillId="0" borderId="8" xfId="0" applyFill="1" applyBorder="1" applyAlignment="1">
      <alignment horizontal="center" vertical="top" wrapText="1"/>
    </xf>
    <xf numFmtId="0" fontId="3" fillId="0" borderId="7" xfId="0" applyFont="1" applyFill="1" applyBorder="1" applyAlignment="1">
      <alignment horizontal="center" vertical="top" wrapText="1"/>
    </xf>
    <xf numFmtId="0" fontId="3" fillId="0" borderId="8" xfId="0" applyFont="1" applyFill="1" applyBorder="1" applyAlignment="1">
      <alignment horizontal="center" vertical="top" wrapText="1"/>
    </xf>
    <xf numFmtId="0" fontId="0" fillId="0" borderId="7" xfId="0" applyFont="1" applyFill="1" applyBorder="1" applyAlignment="1">
      <alignment horizontal="center" vertical="top" wrapText="1"/>
    </xf>
    <xf numFmtId="0" fontId="0" fillId="0" borderId="8" xfId="0" applyFont="1" applyFill="1" applyBorder="1" applyAlignment="1">
      <alignment horizontal="center" vertical="top" wrapText="1"/>
    </xf>
    <xf numFmtId="0" fontId="6" fillId="0" borderId="0" xfId="0" applyFont="1" applyFill="1" applyBorder="1" applyAlignment="1">
      <alignment horizontal="center" vertical="top" wrapText="1"/>
    </xf>
    <xf numFmtId="0" fontId="5"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8" xfId="0" applyFont="1" applyFill="1" applyBorder="1" applyAlignment="1">
      <alignment horizontal="center" vertical="top" wrapText="1"/>
    </xf>
    <xf numFmtId="0" fontId="9" fillId="0" borderId="0" xfId="0" applyFont="1" applyFill="1" applyAlignment="1">
      <alignment horizontal="center" vertical="top" wrapText="1"/>
    </xf>
    <xf numFmtId="0" fontId="10" fillId="0" borderId="2" xfId="0" applyFont="1" applyFill="1" applyBorder="1" applyAlignment="1">
      <alignment horizontal="center" vertical="top" wrapText="1"/>
    </xf>
    <xf numFmtId="0" fontId="1"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7" fillId="0" borderId="0" xfId="0" applyFont="1" applyFill="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Zeros="0" topLeftCell="A26" workbookViewId="0">
      <selection activeCell="B27" sqref="B27"/>
    </sheetView>
  </sheetViews>
  <sheetFormatPr defaultRowHeight="15" x14ac:dyDescent="0.25"/>
  <cols>
    <col min="1" max="1" width="4.7109375" style="2" customWidth="1"/>
    <col min="2" max="2" width="48.7109375" style="2" customWidth="1"/>
    <col min="3" max="3" width="24.7109375" style="2" customWidth="1"/>
    <col min="4" max="4" width="11.7109375" style="1" customWidth="1"/>
    <col min="5" max="5" width="18.5703125" style="2" customWidth="1"/>
    <col min="6" max="16384" width="9.140625" style="2"/>
  </cols>
  <sheetData>
    <row r="1" spans="1:5" ht="26.25" customHeight="1" x14ac:dyDescent="0.25">
      <c r="A1" s="88" t="s">
        <v>426</v>
      </c>
      <c r="B1" s="88"/>
      <c r="C1" s="88"/>
      <c r="D1" s="88"/>
      <c r="E1" s="3"/>
    </row>
    <row r="2" spans="1:5" ht="24.75" customHeight="1" x14ac:dyDescent="0.25">
      <c r="A2" s="3" t="s">
        <v>0</v>
      </c>
      <c r="B2" s="3"/>
      <c r="C2" s="3"/>
      <c r="D2" s="3"/>
      <c r="E2" s="3"/>
    </row>
    <row r="3" spans="1:5" s="4" customFormat="1" ht="30" x14ac:dyDescent="0.25">
      <c r="A3" s="5" t="s">
        <v>1</v>
      </c>
      <c r="B3" s="5" t="s">
        <v>2</v>
      </c>
      <c r="C3" s="5" t="s">
        <v>3</v>
      </c>
      <c r="D3" s="5" t="s">
        <v>4</v>
      </c>
      <c r="E3" s="5" t="s">
        <v>313</v>
      </c>
    </row>
    <row r="4" spans="1:5" ht="135" x14ac:dyDescent="0.25">
      <c r="A4" s="10">
        <v>1</v>
      </c>
      <c r="B4" s="49" t="s">
        <v>236</v>
      </c>
      <c r="C4" s="11" t="s">
        <v>321</v>
      </c>
      <c r="D4" s="12" t="s">
        <v>146</v>
      </c>
      <c r="E4" s="50" t="s">
        <v>307</v>
      </c>
    </row>
    <row r="5" spans="1:5" ht="120" x14ac:dyDescent="0.25">
      <c r="A5" s="20">
        <v>2</v>
      </c>
      <c r="B5" s="20" t="s">
        <v>5</v>
      </c>
      <c r="C5" s="21" t="s">
        <v>6</v>
      </c>
      <c r="D5" s="22" t="s">
        <v>7</v>
      </c>
      <c r="E5" s="50" t="s">
        <v>307</v>
      </c>
    </row>
    <row r="6" spans="1:5" ht="195" x14ac:dyDescent="0.25">
      <c r="A6" s="10">
        <v>3</v>
      </c>
      <c r="B6" s="10" t="s">
        <v>337</v>
      </c>
      <c r="C6" s="11" t="s">
        <v>200</v>
      </c>
      <c r="D6" s="12" t="s">
        <v>146</v>
      </c>
      <c r="E6" s="50" t="s">
        <v>307</v>
      </c>
    </row>
    <row r="7" spans="1:5" ht="135" x14ac:dyDescent="0.25">
      <c r="A7" s="10">
        <v>4</v>
      </c>
      <c r="B7" s="10" t="s">
        <v>144</v>
      </c>
      <c r="C7" s="11" t="s">
        <v>145</v>
      </c>
      <c r="D7" s="12" t="s">
        <v>146</v>
      </c>
      <c r="E7" s="50" t="s">
        <v>307</v>
      </c>
    </row>
    <row r="8" spans="1:5" ht="245.25" customHeight="1" x14ac:dyDescent="0.25">
      <c r="A8" s="10">
        <v>5</v>
      </c>
      <c r="B8" s="49" t="s">
        <v>322</v>
      </c>
      <c r="C8" s="11" t="s">
        <v>323</v>
      </c>
      <c r="D8" s="12" t="s">
        <v>109</v>
      </c>
      <c r="E8" s="50" t="s">
        <v>307</v>
      </c>
    </row>
    <row r="9" spans="1:5" ht="285" x14ac:dyDescent="0.25">
      <c r="A9" s="10">
        <v>6</v>
      </c>
      <c r="B9" s="10" t="s">
        <v>437</v>
      </c>
      <c r="C9" s="11" t="s">
        <v>466</v>
      </c>
      <c r="D9" s="12" t="s">
        <v>7</v>
      </c>
      <c r="E9" s="50" t="s">
        <v>307</v>
      </c>
    </row>
    <row r="10" spans="1:5" ht="150" x14ac:dyDescent="0.25">
      <c r="A10" s="10">
        <v>7</v>
      </c>
      <c r="B10" s="10" t="s">
        <v>178</v>
      </c>
      <c r="C10" s="11" t="s">
        <v>179</v>
      </c>
      <c r="D10" s="12" t="s">
        <v>146</v>
      </c>
      <c r="E10" s="50" t="s">
        <v>307</v>
      </c>
    </row>
    <row r="11" spans="1:5" ht="180" x14ac:dyDescent="0.25">
      <c r="A11" s="10">
        <v>8</v>
      </c>
      <c r="B11" s="10" t="s">
        <v>171</v>
      </c>
      <c r="C11" s="11" t="s">
        <v>172</v>
      </c>
      <c r="D11" s="12" t="s">
        <v>146</v>
      </c>
      <c r="E11" s="50" t="s">
        <v>307</v>
      </c>
    </row>
    <row r="12" spans="1:5" ht="270" x14ac:dyDescent="0.25">
      <c r="A12" s="10">
        <v>9</v>
      </c>
      <c r="B12" s="10" t="s">
        <v>369</v>
      </c>
      <c r="C12" s="11" t="s">
        <v>370</v>
      </c>
      <c r="D12" s="12" t="s">
        <v>371</v>
      </c>
      <c r="E12" s="50" t="s">
        <v>307</v>
      </c>
    </row>
    <row r="13" spans="1:5" ht="165" x14ac:dyDescent="0.25">
      <c r="A13" s="10">
        <v>10</v>
      </c>
      <c r="B13" s="10" t="s">
        <v>246</v>
      </c>
      <c r="C13" s="11" t="s">
        <v>247</v>
      </c>
      <c r="D13" s="12" t="s">
        <v>146</v>
      </c>
      <c r="E13" s="50" t="s">
        <v>307</v>
      </c>
    </row>
    <row r="14" spans="1:5" ht="150" x14ac:dyDescent="0.25">
      <c r="A14" s="10">
        <v>11</v>
      </c>
      <c r="B14" s="10" t="s">
        <v>8</v>
      </c>
      <c r="C14" s="11" t="s">
        <v>9</v>
      </c>
      <c r="D14" s="12" t="s">
        <v>7</v>
      </c>
      <c r="E14" s="50" t="s">
        <v>307</v>
      </c>
    </row>
    <row r="15" spans="1:5" ht="165" x14ac:dyDescent="0.25">
      <c r="A15" s="10">
        <v>12</v>
      </c>
      <c r="B15" s="10" t="s">
        <v>206</v>
      </c>
      <c r="C15" s="11" t="s">
        <v>207</v>
      </c>
      <c r="D15" s="12" t="s">
        <v>146</v>
      </c>
      <c r="E15" s="50" t="s">
        <v>307</v>
      </c>
    </row>
    <row r="16" spans="1:5" ht="135" x14ac:dyDescent="0.25">
      <c r="A16" s="10">
        <v>13</v>
      </c>
      <c r="B16" s="10" t="s">
        <v>185</v>
      </c>
      <c r="C16" s="11" t="s">
        <v>266</v>
      </c>
      <c r="D16" s="12" t="s">
        <v>146</v>
      </c>
      <c r="E16" s="50" t="s">
        <v>308</v>
      </c>
    </row>
    <row r="17" spans="1:5" ht="240" x14ac:dyDescent="0.25">
      <c r="A17" s="10">
        <v>14</v>
      </c>
      <c r="B17" s="10" t="s">
        <v>438</v>
      </c>
      <c r="C17" s="11" t="s">
        <v>464</v>
      </c>
      <c r="D17" s="12" t="s">
        <v>146</v>
      </c>
      <c r="E17" s="50" t="s">
        <v>309</v>
      </c>
    </row>
    <row r="18" spans="1:5" ht="150" x14ac:dyDescent="0.25">
      <c r="A18" s="10">
        <v>15</v>
      </c>
      <c r="B18" s="10" t="s">
        <v>372</v>
      </c>
      <c r="C18" s="11" t="s">
        <v>373</v>
      </c>
      <c r="D18" s="12" t="s">
        <v>374</v>
      </c>
      <c r="E18" s="50" t="s">
        <v>310</v>
      </c>
    </row>
    <row r="19" spans="1:5" ht="240" x14ac:dyDescent="0.25">
      <c r="A19" s="10">
        <v>16</v>
      </c>
      <c r="B19" s="10" t="s">
        <v>441</v>
      </c>
      <c r="C19" s="11" t="s">
        <v>465</v>
      </c>
      <c r="D19" s="12" t="s">
        <v>146</v>
      </c>
      <c r="E19" s="50" t="s">
        <v>311</v>
      </c>
    </row>
    <row r="20" spans="1:5" ht="240" x14ac:dyDescent="0.25">
      <c r="A20" s="10">
        <v>17</v>
      </c>
      <c r="B20" s="10" t="s">
        <v>440</v>
      </c>
      <c r="C20" s="11" t="s">
        <v>467</v>
      </c>
      <c r="D20" s="12" t="s">
        <v>146</v>
      </c>
      <c r="E20" s="50" t="s">
        <v>312</v>
      </c>
    </row>
    <row r="21" spans="1:5" ht="120" x14ac:dyDescent="0.25">
      <c r="A21" s="10">
        <v>18</v>
      </c>
      <c r="B21" s="10" t="s">
        <v>213</v>
      </c>
      <c r="C21" s="11" t="s">
        <v>214</v>
      </c>
      <c r="D21" s="12" t="s">
        <v>146</v>
      </c>
      <c r="E21" s="50" t="s">
        <v>307</v>
      </c>
    </row>
    <row r="22" spans="1:5" ht="150" x14ac:dyDescent="0.25">
      <c r="A22" s="10">
        <v>19</v>
      </c>
      <c r="B22" s="10" t="s">
        <v>10</v>
      </c>
      <c r="C22" s="11" t="s">
        <v>11</v>
      </c>
      <c r="D22" s="12" t="s">
        <v>12</v>
      </c>
      <c r="E22" s="50" t="s">
        <v>307</v>
      </c>
    </row>
    <row r="23" spans="1:5" ht="285" x14ac:dyDescent="0.25">
      <c r="A23" s="29">
        <v>20</v>
      </c>
      <c r="B23" s="29" t="s">
        <v>436</v>
      </c>
      <c r="C23" s="11" t="s">
        <v>463</v>
      </c>
      <c r="D23" s="12" t="s">
        <v>7</v>
      </c>
      <c r="E23" s="50" t="s">
        <v>307</v>
      </c>
    </row>
    <row r="24" spans="1:5" ht="135" x14ac:dyDescent="0.25">
      <c r="A24" s="48">
        <v>21</v>
      </c>
      <c r="B24" s="48" t="s">
        <v>267</v>
      </c>
      <c r="C24" s="11" t="s">
        <v>268</v>
      </c>
      <c r="D24" s="12" t="s">
        <v>146</v>
      </c>
      <c r="E24" s="50" t="s">
        <v>307</v>
      </c>
    </row>
    <row r="25" spans="1:5" ht="360" x14ac:dyDescent="0.25">
      <c r="A25" s="56">
        <v>22</v>
      </c>
      <c r="B25" s="56" t="s">
        <v>439</v>
      </c>
      <c r="C25" s="11" t="s">
        <v>462</v>
      </c>
      <c r="D25" s="12" t="s">
        <v>146</v>
      </c>
      <c r="E25" s="50" t="s">
        <v>307</v>
      </c>
    </row>
    <row r="26" spans="1:5" ht="165" x14ac:dyDescent="0.25">
      <c r="A26" s="56">
        <v>23</v>
      </c>
      <c r="B26" s="56" t="s">
        <v>340</v>
      </c>
      <c r="C26" s="11" t="s">
        <v>341</v>
      </c>
      <c r="D26" s="12" t="s">
        <v>342</v>
      </c>
      <c r="E26" s="50" t="s">
        <v>343</v>
      </c>
    </row>
    <row r="27" spans="1:5" ht="150" x14ac:dyDescent="0.25">
      <c r="A27" s="10">
        <v>24</v>
      </c>
      <c r="B27" s="10" t="s">
        <v>355</v>
      </c>
      <c r="C27" s="11" t="s">
        <v>356</v>
      </c>
      <c r="D27" s="12" t="s">
        <v>342</v>
      </c>
      <c r="E27" s="50" t="s">
        <v>357</v>
      </c>
    </row>
  </sheetData>
  <customSheetViews>
    <customSheetView guid="{2A7BEF01-6941-4E56-B362-709CA47A3142}" zeroValues="0" fitToPage="1" topLeftCell="A24">
      <selection activeCell="B25" sqref="B25"/>
      <pageMargins left="0.78740157480314965" right="0.39370078740157483" top="0.39370078740157483" bottom="0.39370078740157483" header="0.31496062992125984" footer="0.31496062992125984"/>
      <pageSetup paperSize="9" scale="66" fitToHeight="3" orientation="portrait" r:id="rId1"/>
      <headerFooter>
        <oddFooter>&amp;RСтр. &amp;P&amp;L&amp;D</oddFooter>
      </headerFooter>
    </customSheetView>
  </customSheetViews>
  <mergeCells count="1">
    <mergeCell ref="A1:D1"/>
  </mergeCells>
  <pageMargins left="0.78740157480314965" right="0.39370078740157483" top="0.39370078740157483" bottom="0.39370078740157483" header="0.31496062992125984" footer="0.31496062992125984"/>
  <pageSetup paperSize="9" scale="59" fitToHeight="3" orientation="portrait" r:id="rId2"/>
  <headerFooter>
    <oddFooter>&amp;RСтр. &amp;P&amp;L&amp;D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Zeros="0" topLeftCell="A38" workbookViewId="0">
      <selection activeCell="B40" sqref="B40"/>
    </sheetView>
  </sheetViews>
  <sheetFormatPr defaultRowHeight="15" x14ac:dyDescent="0.25"/>
  <cols>
    <col min="1" max="1" width="4.7109375" style="2" customWidth="1"/>
    <col min="2" max="2" width="48.7109375" style="2" customWidth="1"/>
    <col min="3" max="3" width="44.42578125" style="2" customWidth="1"/>
    <col min="4" max="4" width="15.140625" style="2" customWidth="1"/>
    <col min="5" max="16384" width="9.140625" style="2"/>
  </cols>
  <sheetData>
    <row r="1" spans="1:4" ht="23.25" customHeight="1" x14ac:dyDescent="0.25">
      <c r="A1" s="88" t="s">
        <v>427</v>
      </c>
      <c r="B1" s="88"/>
      <c r="C1" s="88"/>
      <c r="D1" s="3"/>
    </row>
    <row r="2" spans="1:4" x14ac:dyDescent="0.25">
      <c r="A2" s="3" t="s">
        <v>0</v>
      </c>
      <c r="B2" s="3"/>
      <c r="C2" s="3"/>
      <c r="D2" s="3"/>
    </row>
    <row r="3" spans="1:4" x14ac:dyDescent="0.25">
      <c r="A3" s="3"/>
      <c r="B3" s="3"/>
      <c r="C3" s="3"/>
      <c r="D3" s="3"/>
    </row>
    <row r="4" spans="1:4" s="4" customFormat="1" ht="30" x14ac:dyDescent="0.25">
      <c r="A4" s="5" t="s">
        <v>1</v>
      </c>
      <c r="B4" s="5" t="s">
        <v>2</v>
      </c>
      <c r="C4" s="5" t="s">
        <v>99</v>
      </c>
    </row>
    <row r="5" spans="1:4" ht="99" customHeight="1" x14ac:dyDescent="0.25">
      <c r="A5" s="13">
        <v>1</v>
      </c>
      <c r="B5" s="13" t="s">
        <v>236</v>
      </c>
      <c r="C5" s="6" t="s">
        <v>237</v>
      </c>
    </row>
    <row r="6" spans="1:4" ht="31.5" x14ac:dyDescent="0.25">
      <c r="A6" s="96">
        <v>2</v>
      </c>
      <c r="B6" s="96" t="s">
        <v>5</v>
      </c>
      <c r="C6" s="23" t="s">
        <v>314</v>
      </c>
    </row>
    <row r="7" spans="1:4" ht="15.75" customHeight="1" x14ac:dyDescent="0.25">
      <c r="A7" s="97"/>
      <c r="B7" s="97"/>
      <c r="C7" s="99" t="s">
        <v>320</v>
      </c>
    </row>
    <row r="8" spans="1:4" ht="15.75" customHeight="1" x14ac:dyDescent="0.25">
      <c r="A8" s="97"/>
      <c r="B8" s="97"/>
      <c r="C8" s="99"/>
    </row>
    <row r="9" spans="1:4" ht="47.25" x14ac:dyDescent="0.25">
      <c r="A9" s="97"/>
      <c r="B9" s="97"/>
      <c r="C9" s="23" t="s">
        <v>315</v>
      </c>
    </row>
    <row r="10" spans="1:4" ht="31.5" x14ac:dyDescent="0.25">
      <c r="A10" s="97"/>
      <c r="B10" s="97"/>
      <c r="C10" s="23" t="s">
        <v>316</v>
      </c>
    </row>
    <row r="11" spans="1:4" ht="31.5" x14ac:dyDescent="0.25">
      <c r="A11" s="97"/>
      <c r="B11" s="97"/>
      <c r="C11" s="23" t="s">
        <v>317</v>
      </c>
    </row>
    <row r="12" spans="1:4" ht="63" x14ac:dyDescent="0.25">
      <c r="A12" s="97"/>
      <c r="B12" s="97"/>
      <c r="C12" s="23" t="s">
        <v>318</v>
      </c>
    </row>
    <row r="13" spans="1:4" ht="47.25" x14ac:dyDescent="0.25">
      <c r="A13" s="98"/>
      <c r="B13" s="98"/>
      <c r="C13" s="24" t="s">
        <v>319</v>
      </c>
    </row>
    <row r="14" spans="1:4" ht="94.5" x14ac:dyDescent="0.25">
      <c r="A14" s="13">
        <v>3</v>
      </c>
      <c r="B14" s="13" t="s">
        <v>199</v>
      </c>
      <c r="C14" s="6" t="s">
        <v>201</v>
      </c>
    </row>
    <row r="15" spans="1:4" ht="157.5" x14ac:dyDescent="0.25">
      <c r="A15" s="13">
        <v>4</v>
      </c>
      <c r="B15" s="13" t="s">
        <v>144</v>
      </c>
      <c r="C15" s="6" t="s">
        <v>147</v>
      </c>
    </row>
    <row r="16" spans="1:4" ht="85.5" x14ac:dyDescent="0.25">
      <c r="A16" s="13">
        <v>5</v>
      </c>
      <c r="B16" s="49" t="s">
        <v>322</v>
      </c>
      <c r="C16" s="6" t="s">
        <v>140</v>
      </c>
    </row>
    <row r="17" spans="1:3" ht="63" x14ac:dyDescent="0.25">
      <c r="A17" s="91">
        <v>6</v>
      </c>
      <c r="B17" s="91" t="s">
        <v>437</v>
      </c>
      <c r="C17" s="6" t="s">
        <v>155</v>
      </c>
    </row>
    <row r="18" spans="1:3" ht="47.25" x14ac:dyDescent="0.25">
      <c r="A18" s="92"/>
      <c r="B18" s="92"/>
      <c r="C18" s="6" t="s">
        <v>156</v>
      </c>
    </row>
    <row r="19" spans="1:3" ht="81" customHeight="1" x14ac:dyDescent="0.25">
      <c r="A19" s="14">
        <v>7</v>
      </c>
      <c r="B19" s="14" t="s">
        <v>178</v>
      </c>
      <c r="C19" s="6" t="s">
        <v>180</v>
      </c>
    </row>
    <row r="20" spans="1:3" ht="78.75" x14ac:dyDescent="0.25">
      <c r="A20" s="13">
        <v>8</v>
      </c>
      <c r="B20" s="13" t="s">
        <v>171</v>
      </c>
      <c r="C20" s="6" t="s">
        <v>173</v>
      </c>
    </row>
    <row r="21" spans="1:3" ht="90" customHeight="1" x14ac:dyDescent="0.25">
      <c r="A21" s="91">
        <v>9</v>
      </c>
      <c r="B21" s="91" t="s">
        <v>369</v>
      </c>
      <c r="C21" s="100" t="s">
        <v>375</v>
      </c>
    </row>
    <row r="22" spans="1:3" ht="15.75" customHeight="1" x14ac:dyDescent="0.25">
      <c r="A22" s="92"/>
      <c r="B22" s="92"/>
      <c r="C22" s="101"/>
    </row>
    <row r="23" spans="1:3" ht="94.5" x14ac:dyDescent="0.25">
      <c r="A23" s="13">
        <v>10</v>
      </c>
      <c r="B23" s="13" t="s">
        <v>246</v>
      </c>
      <c r="C23" s="6" t="s">
        <v>248</v>
      </c>
    </row>
    <row r="24" spans="1:3" ht="51" customHeight="1" x14ac:dyDescent="0.25">
      <c r="A24" s="91">
        <v>11</v>
      </c>
      <c r="B24" s="91" t="s">
        <v>8</v>
      </c>
      <c r="C24" s="15" t="s">
        <v>66</v>
      </c>
    </row>
    <row r="25" spans="1:3" ht="96" customHeight="1" x14ac:dyDescent="0.25">
      <c r="A25" s="92"/>
      <c r="B25" s="92"/>
      <c r="C25" s="15" t="s">
        <v>67</v>
      </c>
    </row>
    <row r="26" spans="1:3" ht="157.5" x14ac:dyDescent="0.25">
      <c r="A26" s="13">
        <v>12</v>
      </c>
      <c r="B26" s="13" t="s">
        <v>206</v>
      </c>
      <c r="C26" s="6" t="s">
        <v>65</v>
      </c>
    </row>
    <row r="27" spans="1:3" ht="78.75" x14ac:dyDescent="0.25">
      <c r="A27" s="13">
        <v>13</v>
      </c>
      <c r="B27" s="13" t="s">
        <v>185</v>
      </c>
      <c r="C27" s="6" t="s">
        <v>186</v>
      </c>
    </row>
    <row r="28" spans="1:3" ht="110.25" customHeight="1" x14ac:dyDescent="0.25">
      <c r="A28" s="93">
        <v>14</v>
      </c>
      <c r="B28" s="93" t="s">
        <v>438</v>
      </c>
      <c r="C28" s="89" t="s">
        <v>110</v>
      </c>
    </row>
    <row r="29" spans="1:3" ht="15.75" customHeight="1" x14ac:dyDescent="0.25">
      <c r="A29" s="95"/>
      <c r="B29" s="95"/>
      <c r="C29" s="90"/>
    </row>
    <row r="30" spans="1:3" ht="87" customHeight="1" x14ac:dyDescent="0.25">
      <c r="A30" s="93">
        <v>15</v>
      </c>
      <c r="B30" s="93" t="s">
        <v>376</v>
      </c>
      <c r="C30" s="6" t="s">
        <v>377</v>
      </c>
    </row>
    <row r="31" spans="1:3" ht="50.25" customHeight="1" x14ac:dyDescent="0.25">
      <c r="A31" s="94"/>
      <c r="B31" s="94"/>
      <c r="C31" s="100" t="s">
        <v>378</v>
      </c>
    </row>
    <row r="32" spans="1:3" ht="32.25" customHeight="1" x14ac:dyDescent="0.25">
      <c r="A32" s="95"/>
      <c r="B32" s="95"/>
      <c r="C32" s="101"/>
    </row>
    <row r="33" spans="1:3" ht="110.25" x14ac:dyDescent="0.25">
      <c r="A33" s="13">
        <v>16</v>
      </c>
      <c r="B33" s="13" t="s">
        <v>441</v>
      </c>
      <c r="C33" s="6" t="s">
        <v>60</v>
      </c>
    </row>
    <row r="34" spans="1:3" ht="69" customHeight="1" x14ac:dyDescent="0.25">
      <c r="A34" s="13">
        <v>17</v>
      </c>
      <c r="B34" s="13" t="s">
        <v>440</v>
      </c>
      <c r="C34" s="6" t="s">
        <v>224</v>
      </c>
    </row>
    <row r="35" spans="1:3" ht="141.75" x14ac:dyDescent="0.25">
      <c r="A35" s="13">
        <v>18</v>
      </c>
      <c r="B35" s="13" t="s">
        <v>213</v>
      </c>
      <c r="C35" s="6" t="s">
        <v>61</v>
      </c>
    </row>
    <row r="36" spans="1:3" ht="78.75" x14ac:dyDescent="0.25">
      <c r="A36" s="13">
        <v>19</v>
      </c>
      <c r="B36" s="13" t="s">
        <v>10</v>
      </c>
      <c r="C36" s="6" t="s">
        <v>62</v>
      </c>
    </row>
    <row r="37" spans="1:3" ht="63" x14ac:dyDescent="0.25">
      <c r="A37" s="13">
        <v>20</v>
      </c>
      <c r="B37" s="13" t="s">
        <v>436</v>
      </c>
      <c r="C37" s="6" t="s">
        <v>63</v>
      </c>
    </row>
    <row r="38" spans="1:3" ht="173.25" x14ac:dyDescent="0.25">
      <c r="A38" s="13">
        <v>21</v>
      </c>
      <c r="B38" s="29" t="s">
        <v>267</v>
      </c>
      <c r="C38" s="6" t="s">
        <v>269</v>
      </c>
    </row>
    <row r="39" spans="1:3" ht="173.25" x14ac:dyDescent="0.25">
      <c r="A39" s="13">
        <v>22</v>
      </c>
      <c r="B39" s="29" t="s">
        <v>439</v>
      </c>
      <c r="C39" s="6" t="s">
        <v>335</v>
      </c>
    </row>
    <row r="40" spans="1:3" ht="75" x14ac:dyDescent="0.25">
      <c r="A40" s="57">
        <v>23</v>
      </c>
      <c r="B40" s="57" t="s">
        <v>340</v>
      </c>
      <c r="C40" s="50" t="s">
        <v>344</v>
      </c>
    </row>
    <row r="41" spans="1:3" ht="45" x14ac:dyDescent="0.25">
      <c r="A41" s="57">
        <v>24</v>
      </c>
      <c r="B41" s="57" t="s">
        <v>355</v>
      </c>
      <c r="C41" s="50" t="s">
        <v>358</v>
      </c>
    </row>
  </sheetData>
  <customSheetViews>
    <customSheetView guid="{2A7BEF01-6941-4E56-B362-709CA47A3142}" zeroValues="0" topLeftCell="A38">
      <selection activeCell="B39" sqref="B39"/>
      <pageMargins left="0.78740157480314965" right="0.39370078740157483" top="0.39370078740157483" bottom="0.39370078740157483" header="0.31496062992125984" footer="0.31496062992125984"/>
      <pageSetup paperSize="9" scale="80" orientation="portrait" r:id="rId1"/>
      <headerFooter>
        <oddFooter>&amp;RСтр. &amp;P&amp;L&amp;D</oddFooter>
      </headerFooter>
    </customSheetView>
  </customSheetViews>
  <mergeCells count="17">
    <mergeCell ref="C31:C32"/>
    <mergeCell ref="C28:C29"/>
    <mergeCell ref="A24:A25"/>
    <mergeCell ref="A1:C1"/>
    <mergeCell ref="B30:B32"/>
    <mergeCell ref="A30:A32"/>
    <mergeCell ref="B28:B29"/>
    <mergeCell ref="A28:A29"/>
    <mergeCell ref="B17:B18"/>
    <mergeCell ref="A17:A18"/>
    <mergeCell ref="B21:B22"/>
    <mergeCell ref="A21:A22"/>
    <mergeCell ref="B6:B13"/>
    <mergeCell ref="C7:C8"/>
    <mergeCell ref="A6:A13"/>
    <mergeCell ref="B24:B25"/>
    <mergeCell ref="C21:C22"/>
  </mergeCells>
  <pageMargins left="0.78740157480314965" right="0.39370078740157483" top="0.39370078740157483" bottom="0.39370078740157483" header="0.31496062992125984" footer="0.31496062992125984"/>
  <pageSetup paperSize="9" scale="80" orientation="portrait" r:id="rId2"/>
  <headerFooter>
    <oddFooter>&amp;RСтр. &amp;P&amp;L&amp;D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Zeros="0" topLeftCell="A107" workbookViewId="0">
      <selection activeCell="B97" sqref="B97:B104"/>
    </sheetView>
  </sheetViews>
  <sheetFormatPr defaultRowHeight="15" x14ac:dyDescent="0.25"/>
  <cols>
    <col min="1" max="1" width="4.7109375" style="2" customWidth="1"/>
    <col min="2" max="2" width="48.7109375" style="2" customWidth="1"/>
    <col min="3" max="3" width="52.5703125" style="2" customWidth="1"/>
    <col min="4" max="16384" width="9.140625" style="2"/>
  </cols>
  <sheetData>
    <row r="1" spans="1:4" ht="18.75" customHeight="1" x14ac:dyDescent="0.25">
      <c r="A1" s="88" t="s">
        <v>428</v>
      </c>
      <c r="B1" s="88"/>
      <c r="C1" s="88"/>
      <c r="D1" s="3"/>
    </row>
    <row r="2" spans="1:4" x14ac:dyDescent="0.25">
      <c r="A2" s="3" t="s">
        <v>0</v>
      </c>
      <c r="B2" s="3"/>
      <c r="C2" s="3"/>
      <c r="D2" s="3"/>
    </row>
    <row r="3" spans="1:4" s="4" customFormat="1" ht="30" x14ac:dyDescent="0.25">
      <c r="A3" s="5" t="s">
        <v>1</v>
      </c>
      <c r="B3" s="5" t="s">
        <v>2</v>
      </c>
      <c r="C3" s="5" t="s">
        <v>93</v>
      </c>
    </row>
    <row r="4" spans="1:4" ht="45" x14ac:dyDescent="0.25">
      <c r="A4" s="103">
        <v>1</v>
      </c>
      <c r="B4" s="103" t="s">
        <v>236</v>
      </c>
      <c r="C4" s="11" t="s">
        <v>238</v>
      </c>
    </row>
    <row r="5" spans="1:4" ht="45" x14ac:dyDescent="0.25">
      <c r="A5" s="104"/>
      <c r="B5" s="104"/>
      <c r="C5" s="11" t="s">
        <v>239</v>
      </c>
    </row>
    <row r="6" spans="1:4" ht="30" x14ac:dyDescent="0.25">
      <c r="A6" s="105"/>
      <c r="B6" s="105"/>
      <c r="C6" s="11" t="s">
        <v>240</v>
      </c>
    </row>
    <row r="7" spans="1:4" ht="39" customHeight="1" x14ac:dyDescent="0.25">
      <c r="A7" s="112">
        <v>2</v>
      </c>
      <c r="B7" s="112" t="s">
        <v>5</v>
      </c>
      <c r="C7" s="25" t="s">
        <v>91</v>
      </c>
    </row>
    <row r="8" spans="1:4" ht="38.25" customHeight="1" x14ac:dyDescent="0.25">
      <c r="A8" s="113"/>
      <c r="B8" s="113"/>
      <c r="C8" s="26" t="s">
        <v>92</v>
      </c>
    </row>
    <row r="9" spans="1:4" ht="30" x14ac:dyDescent="0.25">
      <c r="A9" s="103">
        <v>3</v>
      </c>
      <c r="B9" s="103" t="s">
        <v>199</v>
      </c>
      <c r="C9" s="11" t="s">
        <v>68</v>
      </c>
    </row>
    <row r="10" spans="1:4" ht="30" x14ac:dyDescent="0.25">
      <c r="A10" s="104"/>
      <c r="B10" s="104"/>
      <c r="C10" s="11" t="s">
        <v>69</v>
      </c>
    </row>
    <row r="11" spans="1:4" ht="30" x14ac:dyDescent="0.25">
      <c r="A11" s="104"/>
      <c r="B11" s="104"/>
      <c r="C11" s="11" t="s">
        <v>202</v>
      </c>
    </row>
    <row r="12" spans="1:4" ht="60" x14ac:dyDescent="0.25">
      <c r="A12" s="105"/>
      <c r="B12" s="105"/>
      <c r="C12" s="11" t="s">
        <v>203</v>
      </c>
    </row>
    <row r="13" spans="1:4" ht="45" x14ac:dyDescent="0.25">
      <c r="A13" s="103">
        <v>4</v>
      </c>
      <c r="B13" s="103" t="s">
        <v>144</v>
      </c>
      <c r="C13" s="11" t="s">
        <v>148</v>
      </c>
    </row>
    <row r="14" spans="1:4" ht="105" x14ac:dyDescent="0.25">
      <c r="A14" s="104"/>
      <c r="B14" s="104"/>
      <c r="C14" s="11" t="s">
        <v>149</v>
      </c>
    </row>
    <row r="15" spans="1:4" ht="60" x14ac:dyDescent="0.25">
      <c r="A15" s="105"/>
      <c r="B15" s="105"/>
      <c r="C15" s="11" t="s">
        <v>150</v>
      </c>
    </row>
    <row r="16" spans="1:4" ht="108.75" customHeight="1" x14ac:dyDescent="0.25">
      <c r="A16" s="17">
        <v>5</v>
      </c>
      <c r="B16" s="49" t="s">
        <v>322</v>
      </c>
      <c r="C16" s="11" t="s">
        <v>141</v>
      </c>
    </row>
    <row r="17" spans="1:3" ht="45" x14ac:dyDescent="0.25">
      <c r="A17" s="103">
        <v>6</v>
      </c>
      <c r="B17" s="103" t="s">
        <v>437</v>
      </c>
      <c r="C17" s="11" t="s">
        <v>157</v>
      </c>
    </row>
    <row r="18" spans="1:3" ht="45" x14ac:dyDescent="0.25">
      <c r="A18" s="104"/>
      <c r="B18" s="104"/>
      <c r="C18" s="11" t="s">
        <v>158</v>
      </c>
    </row>
    <row r="19" spans="1:3" ht="45" x14ac:dyDescent="0.25">
      <c r="A19" s="104"/>
      <c r="B19" s="104"/>
      <c r="C19" s="11" t="s">
        <v>159</v>
      </c>
    </row>
    <row r="20" spans="1:3" ht="45" x14ac:dyDescent="0.25">
      <c r="A20" s="104"/>
      <c r="B20" s="104"/>
      <c r="C20" s="11" t="s">
        <v>160</v>
      </c>
    </row>
    <row r="21" spans="1:3" ht="30" x14ac:dyDescent="0.25">
      <c r="A21" s="103">
        <v>7</v>
      </c>
      <c r="B21" s="103" t="s">
        <v>178</v>
      </c>
      <c r="C21" s="11" t="s">
        <v>181</v>
      </c>
    </row>
    <row r="22" spans="1:3" ht="45" x14ac:dyDescent="0.25">
      <c r="A22" s="104"/>
      <c r="B22" s="104"/>
      <c r="C22" s="11" t="s">
        <v>182</v>
      </c>
    </row>
    <row r="23" spans="1:3" ht="30" x14ac:dyDescent="0.25">
      <c r="A23" s="105"/>
      <c r="B23" s="105"/>
      <c r="C23" s="11" t="s">
        <v>64</v>
      </c>
    </row>
    <row r="24" spans="1:3" ht="30" x14ac:dyDescent="0.25">
      <c r="A24" s="103">
        <v>8</v>
      </c>
      <c r="B24" s="103" t="s">
        <v>171</v>
      </c>
      <c r="C24" s="11" t="s">
        <v>70</v>
      </c>
    </row>
    <row r="25" spans="1:3" ht="30" x14ac:dyDescent="0.25">
      <c r="A25" s="104"/>
      <c r="B25" s="104"/>
      <c r="C25" s="11" t="s">
        <v>71</v>
      </c>
    </row>
    <row r="26" spans="1:3" ht="105" x14ac:dyDescent="0.25">
      <c r="A26" s="104"/>
      <c r="B26" s="104"/>
      <c r="C26" s="11" t="s">
        <v>72</v>
      </c>
    </row>
    <row r="27" spans="1:3" ht="30" x14ac:dyDescent="0.25">
      <c r="A27" s="104"/>
      <c r="B27" s="104"/>
      <c r="C27" s="11" t="s">
        <v>73</v>
      </c>
    </row>
    <row r="28" spans="1:3" ht="30" x14ac:dyDescent="0.25">
      <c r="A28" s="105"/>
      <c r="B28" s="105"/>
      <c r="C28" s="11" t="s">
        <v>74</v>
      </c>
    </row>
    <row r="29" spans="1:3" ht="90" customHeight="1" x14ac:dyDescent="0.25">
      <c r="A29" s="103">
        <v>9</v>
      </c>
      <c r="B29" s="103" t="s">
        <v>369</v>
      </c>
      <c r="C29" s="11" t="s">
        <v>379</v>
      </c>
    </row>
    <row r="30" spans="1:3" ht="60" x14ac:dyDescent="0.25">
      <c r="A30" s="104"/>
      <c r="B30" s="104"/>
      <c r="C30" s="11" t="s">
        <v>380</v>
      </c>
    </row>
    <row r="31" spans="1:3" ht="30" x14ac:dyDescent="0.25">
      <c r="A31" s="105"/>
      <c r="B31" s="105"/>
      <c r="C31" s="11" t="s">
        <v>381</v>
      </c>
    </row>
    <row r="32" spans="1:3" ht="30" x14ac:dyDescent="0.25">
      <c r="A32" s="103">
        <v>10</v>
      </c>
      <c r="B32" s="103" t="s">
        <v>246</v>
      </c>
      <c r="C32" s="11" t="s">
        <v>249</v>
      </c>
    </row>
    <row r="33" spans="1:3" ht="30" x14ac:dyDescent="0.25">
      <c r="A33" s="104"/>
      <c r="B33" s="104"/>
      <c r="C33" s="11" t="s">
        <v>250</v>
      </c>
    </row>
    <row r="34" spans="1:3" ht="30" x14ac:dyDescent="0.25">
      <c r="A34" s="104"/>
      <c r="B34" s="104"/>
      <c r="C34" s="11" t="s">
        <v>251</v>
      </c>
    </row>
    <row r="35" spans="1:3" x14ac:dyDescent="0.25">
      <c r="A35" s="104"/>
      <c r="B35" s="104"/>
      <c r="C35" s="11" t="s">
        <v>252</v>
      </c>
    </row>
    <row r="36" spans="1:3" ht="45" x14ac:dyDescent="0.25">
      <c r="A36" s="105"/>
      <c r="B36" s="104"/>
      <c r="C36" s="11" t="s">
        <v>253</v>
      </c>
    </row>
    <row r="37" spans="1:3" ht="75" x14ac:dyDescent="0.25">
      <c r="A37" s="103">
        <v>11</v>
      </c>
      <c r="B37" s="106" t="s">
        <v>8</v>
      </c>
      <c r="C37" s="18" t="s">
        <v>83</v>
      </c>
    </row>
    <row r="38" spans="1:3" ht="45" x14ac:dyDescent="0.25">
      <c r="A38" s="104"/>
      <c r="B38" s="106"/>
      <c r="C38" s="11" t="s">
        <v>84</v>
      </c>
    </row>
    <row r="39" spans="1:3" ht="60" x14ac:dyDescent="0.25">
      <c r="A39" s="104"/>
      <c r="B39" s="106"/>
      <c r="C39" s="11" t="s">
        <v>85</v>
      </c>
    </row>
    <row r="40" spans="1:3" ht="60" x14ac:dyDescent="0.25">
      <c r="A40" s="104"/>
      <c r="B40" s="106"/>
      <c r="C40" s="11" t="s">
        <v>86</v>
      </c>
    </row>
    <row r="41" spans="1:3" ht="75" x14ac:dyDescent="0.25">
      <c r="A41" s="104"/>
      <c r="B41" s="106"/>
      <c r="C41" s="11" t="s">
        <v>87</v>
      </c>
    </row>
    <row r="42" spans="1:3" ht="45" x14ac:dyDescent="0.25">
      <c r="A42" s="104"/>
      <c r="B42" s="106"/>
      <c r="C42" s="19" t="s">
        <v>88</v>
      </c>
    </row>
    <row r="43" spans="1:3" ht="75" x14ac:dyDescent="0.25">
      <c r="A43" s="104"/>
      <c r="B43" s="106"/>
      <c r="C43" s="19" t="s">
        <v>89</v>
      </c>
    </row>
    <row r="44" spans="1:3" ht="60" x14ac:dyDescent="0.25">
      <c r="A44" s="105"/>
      <c r="B44" s="106"/>
      <c r="C44" s="16" t="s">
        <v>90</v>
      </c>
    </row>
    <row r="45" spans="1:3" ht="45" x14ac:dyDescent="0.25">
      <c r="A45" s="103">
        <v>12</v>
      </c>
      <c r="B45" s="103" t="s">
        <v>206</v>
      </c>
      <c r="C45" s="11" t="s">
        <v>208</v>
      </c>
    </row>
    <row r="46" spans="1:3" ht="45" x14ac:dyDescent="0.25">
      <c r="A46" s="104"/>
      <c r="B46" s="104"/>
      <c r="C46" s="11" t="s">
        <v>209</v>
      </c>
    </row>
    <row r="47" spans="1:3" ht="30" x14ac:dyDescent="0.25">
      <c r="A47" s="105"/>
      <c r="B47" s="105"/>
      <c r="C47" s="11" t="s">
        <v>210</v>
      </c>
    </row>
    <row r="48" spans="1:3" ht="30" x14ac:dyDescent="0.25">
      <c r="A48" s="103">
        <v>13</v>
      </c>
      <c r="B48" s="103" t="s">
        <v>185</v>
      </c>
      <c r="C48" s="11" t="s">
        <v>187</v>
      </c>
    </row>
    <row r="49" spans="1:14" ht="30" x14ac:dyDescent="0.25">
      <c r="A49" s="104"/>
      <c r="B49" s="104"/>
      <c r="C49" s="11" t="s">
        <v>188</v>
      </c>
    </row>
    <row r="50" spans="1:14" ht="64.5" customHeight="1" x14ac:dyDescent="0.25">
      <c r="A50" s="104"/>
      <c r="B50" s="104"/>
      <c r="C50" s="11" t="s">
        <v>189</v>
      </c>
    </row>
    <row r="51" spans="1:14" ht="30" x14ac:dyDescent="0.25">
      <c r="A51" s="104"/>
      <c r="B51" s="104"/>
      <c r="C51" s="11" t="s">
        <v>190</v>
      </c>
    </row>
    <row r="52" spans="1:14" ht="30" x14ac:dyDescent="0.25">
      <c r="A52" s="104"/>
      <c r="B52" s="104"/>
      <c r="C52" s="11" t="s">
        <v>191</v>
      </c>
    </row>
    <row r="53" spans="1:14" ht="30" x14ac:dyDescent="0.25">
      <c r="A53" s="104"/>
      <c r="B53" s="104"/>
      <c r="C53" s="11" t="s">
        <v>192</v>
      </c>
    </row>
    <row r="54" spans="1:14" ht="15" customHeight="1" x14ac:dyDescent="0.25">
      <c r="A54" s="103">
        <v>14</v>
      </c>
      <c r="B54" s="103" t="s">
        <v>438</v>
      </c>
      <c r="C54" s="102" t="s">
        <v>111</v>
      </c>
    </row>
    <row r="55" spans="1:14" ht="36" customHeight="1" x14ac:dyDescent="0.25">
      <c r="A55" s="104"/>
      <c r="B55" s="104"/>
      <c r="C55" s="102"/>
    </row>
    <row r="56" spans="1:14" ht="45" x14ac:dyDescent="0.25">
      <c r="A56" s="104"/>
      <c r="B56" s="104"/>
      <c r="C56" s="11" t="s">
        <v>112</v>
      </c>
    </row>
    <row r="57" spans="1:14" ht="60" x14ac:dyDescent="0.25">
      <c r="A57" s="104"/>
      <c r="B57" s="104"/>
      <c r="C57" s="11" t="s">
        <v>113</v>
      </c>
    </row>
    <row r="58" spans="1:14" ht="30" x14ac:dyDescent="0.25">
      <c r="A58" s="104"/>
      <c r="B58" s="104"/>
      <c r="C58" s="11" t="s">
        <v>114</v>
      </c>
    </row>
    <row r="59" spans="1:14" ht="113.25" customHeight="1" x14ac:dyDescent="0.25">
      <c r="A59" s="104"/>
      <c r="B59" s="104"/>
      <c r="C59" s="11" t="s">
        <v>115</v>
      </c>
    </row>
    <row r="60" spans="1:14" ht="60" x14ac:dyDescent="0.25">
      <c r="A60" s="104"/>
      <c r="B60" s="104"/>
      <c r="C60" s="11" t="s">
        <v>116</v>
      </c>
    </row>
    <row r="61" spans="1:14" ht="60" x14ac:dyDescent="0.25">
      <c r="A61" s="105"/>
      <c r="B61" s="105"/>
      <c r="C61" s="11" t="s">
        <v>117</v>
      </c>
    </row>
    <row r="62" spans="1:14" x14ac:dyDescent="0.25">
      <c r="A62" s="103">
        <v>15</v>
      </c>
      <c r="B62" s="103" t="s">
        <v>382</v>
      </c>
      <c r="C62" s="102" t="s">
        <v>383</v>
      </c>
    </row>
    <row r="63" spans="1:14" ht="59.25" customHeight="1" x14ac:dyDescent="0.25">
      <c r="A63" s="104"/>
      <c r="B63" s="104"/>
      <c r="C63" s="102"/>
    </row>
    <row r="64" spans="1:14" ht="45" x14ac:dyDescent="0.25">
      <c r="A64" s="104"/>
      <c r="B64" s="104"/>
      <c r="C64" s="11" t="s">
        <v>384</v>
      </c>
      <c r="J64" s="7"/>
      <c r="K64" s="7"/>
      <c r="L64" s="8"/>
      <c r="M64" s="7"/>
      <c r="N64" s="7"/>
    </row>
    <row r="65" spans="1:14" ht="60" x14ac:dyDescent="0.25">
      <c r="A65" s="104"/>
      <c r="B65" s="104"/>
      <c r="C65" s="11" t="s">
        <v>385</v>
      </c>
      <c r="J65" s="7"/>
      <c r="K65" s="7"/>
      <c r="L65" s="8"/>
      <c r="M65" s="7"/>
      <c r="N65" s="7"/>
    </row>
    <row r="66" spans="1:14" ht="30" x14ac:dyDescent="0.25">
      <c r="A66" s="104"/>
      <c r="B66" s="104"/>
      <c r="C66" s="11" t="s">
        <v>386</v>
      </c>
      <c r="J66" s="7"/>
      <c r="K66" s="7"/>
      <c r="L66" s="8"/>
      <c r="M66" s="7"/>
      <c r="N66" s="7"/>
    </row>
    <row r="67" spans="1:14" ht="30" x14ac:dyDescent="0.25">
      <c r="A67" s="104"/>
      <c r="B67" s="104"/>
      <c r="C67" s="11" t="s">
        <v>387</v>
      </c>
      <c r="J67" s="7"/>
      <c r="K67" s="7"/>
      <c r="L67" s="8"/>
      <c r="M67" s="7"/>
      <c r="N67" s="7"/>
    </row>
    <row r="68" spans="1:14" ht="99.75" customHeight="1" x14ac:dyDescent="0.25">
      <c r="A68" s="104"/>
      <c r="B68" s="104"/>
      <c r="C68" s="107" t="s">
        <v>388</v>
      </c>
      <c r="J68" s="7"/>
      <c r="K68" s="7"/>
      <c r="L68" s="8"/>
      <c r="M68" s="7"/>
      <c r="N68" s="7"/>
    </row>
    <row r="69" spans="1:14" ht="19.5" hidden="1" customHeight="1" x14ac:dyDescent="0.25">
      <c r="A69" s="105"/>
      <c r="B69" s="105"/>
      <c r="C69" s="108"/>
      <c r="J69" s="7"/>
      <c r="K69" s="7"/>
      <c r="L69" s="8"/>
      <c r="M69" s="7"/>
      <c r="N69" s="7"/>
    </row>
    <row r="70" spans="1:14" ht="15.75" customHeight="1" x14ac:dyDescent="0.25">
      <c r="A70" s="103">
        <v>16</v>
      </c>
      <c r="B70" s="103" t="s">
        <v>441</v>
      </c>
      <c r="C70" s="102" t="s">
        <v>127</v>
      </c>
      <c r="J70" s="7"/>
      <c r="K70" s="7"/>
      <c r="L70" s="8"/>
      <c r="M70" s="7"/>
      <c r="N70" s="7"/>
    </row>
    <row r="71" spans="1:14" ht="35.25" customHeight="1" x14ac:dyDescent="0.25">
      <c r="A71" s="104"/>
      <c r="B71" s="104"/>
      <c r="C71" s="102"/>
      <c r="J71" s="7"/>
      <c r="K71" s="7"/>
      <c r="L71" s="8"/>
      <c r="M71" s="7"/>
      <c r="N71" s="7"/>
    </row>
    <row r="72" spans="1:14" ht="32.25" customHeight="1" x14ac:dyDescent="0.25">
      <c r="A72" s="104"/>
      <c r="B72" s="104"/>
      <c r="C72" s="11" t="s">
        <v>128</v>
      </c>
      <c r="J72" s="7"/>
      <c r="K72" s="7"/>
      <c r="L72" s="8"/>
      <c r="M72" s="7"/>
      <c r="N72" s="7"/>
    </row>
    <row r="73" spans="1:14" ht="30" x14ac:dyDescent="0.25">
      <c r="A73" s="104"/>
      <c r="B73" s="104"/>
      <c r="C73" s="11" t="s">
        <v>126</v>
      </c>
      <c r="J73" s="7"/>
      <c r="K73" s="7"/>
      <c r="L73" s="8"/>
      <c r="M73" s="7"/>
      <c r="N73" s="7"/>
    </row>
    <row r="74" spans="1:14" ht="30" x14ac:dyDescent="0.25">
      <c r="A74" s="104"/>
      <c r="B74" s="104"/>
      <c r="C74" s="11" t="s">
        <v>129</v>
      </c>
      <c r="J74" s="7"/>
      <c r="K74" s="7"/>
      <c r="L74" s="7"/>
      <c r="M74" s="7"/>
      <c r="N74" s="7"/>
    </row>
    <row r="75" spans="1:14" ht="30" x14ac:dyDescent="0.25">
      <c r="A75" s="104"/>
      <c r="B75" s="104"/>
      <c r="C75" s="11" t="s">
        <v>130</v>
      </c>
      <c r="J75" s="7"/>
      <c r="K75" s="7"/>
      <c r="L75" s="7"/>
      <c r="M75" s="7"/>
      <c r="N75" s="7"/>
    </row>
    <row r="76" spans="1:14" ht="30" x14ac:dyDescent="0.25">
      <c r="A76" s="105"/>
      <c r="B76" s="105"/>
      <c r="C76" s="11" t="s">
        <v>75</v>
      </c>
      <c r="J76" s="7"/>
      <c r="K76" s="7"/>
      <c r="L76" s="7"/>
      <c r="M76" s="7"/>
      <c r="N76" s="7"/>
    </row>
    <row r="77" spans="1:14" x14ac:dyDescent="0.25">
      <c r="A77" s="103">
        <v>17</v>
      </c>
      <c r="B77" s="103" t="s">
        <v>440</v>
      </c>
      <c r="C77" s="107" t="s">
        <v>225</v>
      </c>
      <c r="J77" s="7"/>
      <c r="K77" s="7"/>
      <c r="L77" s="7"/>
      <c r="M77" s="7"/>
      <c r="N77" s="7"/>
    </row>
    <row r="78" spans="1:14" ht="44.25" customHeight="1" x14ac:dyDescent="0.25">
      <c r="A78" s="104"/>
      <c r="B78" s="104"/>
      <c r="C78" s="108"/>
      <c r="J78" s="7"/>
      <c r="K78" s="7"/>
      <c r="L78" s="7"/>
      <c r="M78" s="7"/>
      <c r="N78" s="7"/>
    </row>
    <row r="79" spans="1:14" ht="36" customHeight="1" x14ac:dyDescent="0.25">
      <c r="A79" s="104"/>
      <c r="B79" s="104"/>
      <c r="C79" s="11" t="s">
        <v>226</v>
      </c>
      <c r="J79" s="7"/>
      <c r="K79" s="7"/>
      <c r="L79" s="7"/>
      <c r="M79" s="7"/>
      <c r="N79" s="7"/>
    </row>
    <row r="80" spans="1:14" ht="32.25" customHeight="1" x14ac:dyDescent="0.25">
      <c r="A80" s="104"/>
      <c r="B80" s="104"/>
      <c r="C80" s="11" t="s">
        <v>227</v>
      </c>
      <c r="J80" s="7"/>
      <c r="K80" s="7"/>
      <c r="L80" s="7"/>
      <c r="M80" s="7"/>
      <c r="N80" s="7"/>
    </row>
    <row r="81" spans="1:14" ht="45" x14ac:dyDescent="0.25">
      <c r="A81" s="104"/>
      <c r="B81" s="104"/>
      <c r="C81" s="11" t="s">
        <v>228</v>
      </c>
      <c r="J81" s="7"/>
      <c r="K81" s="7"/>
      <c r="L81" s="7"/>
      <c r="M81" s="7"/>
      <c r="N81" s="7"/>
    </row>
    <row r="82" spans="1:14" x14ac:dyDescent="0.25">
      <c r="A82" s="109">
        <v>18</v>
      </c>
      <c r="B82" s="103" t="s">
        <v>213</v>
      </c>
      <c r="C82" s="102" t="s">
        <v>215</v>
      </c>
      <c r="J82" s="7"/>
      <c r="K82" s="7"/>
      <c r="L82" s="7"/>
      <c r="M82" s="7"/>
      <c r="N82" s="7"/>
    </row>
    <row r="83" spans="1:14" ht="44.25" customHeight="1" x14ac:dyDescent="0.25">
      <c r="A83" s="110"/>
      <c r="B83" s="104"/>
      <c r="C83" s="102"/>
      <c r="J83" s="7"/>
      <c r="K83" s="7"/>
      <c r="L83" s="7"/>
      <c r="M83" s="7"/>
      <c r="N83" s="7"/>
    </row>
    <row r="84" spans="1:14" ht="45" x14ac:dyDescent="0.25">
      <c r="A84" s="110"/>
      <c r="B84" s="104"/>
      <c r="C84" s="11" t="s">
        <v>216</v>
      </c>
      <c r="J84" s="7"/>
      <c r="K84" s="7"/>
      <c r="L84" s="7"/>
      <c r="M84" s="7"/>
      <c r="N84" s="7"/>
    </row>
    <row r="85" spans="1:14" ht="45" x14ac:dyDescent="0.25">
      <c r="A85" s="110"/>
      <c r="B85" s="104"/>
      <c r="C85" s="11" t="s">
        <v>217</v>
      </c>
      <c r="J85" s="7"/>
      <c r="K85" s="7"/>
      <c r="L85" s="7"/>
      <c r="M85" s="7"/>
      <c r="N85" s="7"/>
    </row>
    <row r="86" spans="1:14" ht="45" x14ac:dyDescent="0.25">
      <c r="A86" s="110"/>
      <c r="B86" s="104"/>
      <c r="C86" s="11" t="s">
        <v>218</v>
      </c>
      <c r="J86" s="7"/>
      <c r="K86" s="7"/>
      <c r="L86" s="7"/>
      <c r="M86" s="7"/>
      <c r="N86" s="7"/>
    </row>
    <row r="87" spans="1:14" ht="45" x14ac:dyDescent="0.25">
      <c r="A87" s="110"/>
      <c r="B87" s="104"/>
      <c r="C87" s="11" t="s">
        <v>219</v>
      </c>
      <c r="J87" s="7"/>
      <c r="K87" s="7"/>
      <c r="L87" s="7"/>
      <c r="M87" s="7"/>
      <c r="N87" s="7"/>
    </row>
    <row r="88" spans="1:14" ht="30" x14ac:dyDescent="0.25">
      <c r="A88" s="111"/>
      <c r="B88" s="105"/>
      <c r="C88" s="11" t="s">
        <v>220</v>
      </c>
      <c r="J88" s="7"/>
      <c r="K88" s="7"/>
      <c r="L88" s="7"/>
      <c r="M88" s="7"/>
      <c r="N88" s="7"/>
    </row>
    <row r="89" spans="1:14" ht="15" customHeight="1" x14ac:dyDescent="0.25">
      <c r="A89" s="103">
        <v>19</v>
      </c>
      <c r="B89" s="103" t="s">
        <v>10</v>
      </c>
      <c r="C89" s="102" t="s">
        <v>76</v>
      </c>
      <c r="J89" s="7"/>
      <c r="K89" s="7"/>
      <c r="L89" s="7"/>
      <c r="M89" s="7"/>
      <c r="N89" s="7"/>
    </row>
    <row r="90" spans="1:14" ht="50.25" customHeight="1" x14ac:dyDescent="0.25">
      <c r="A90" s="104"/>
      <c r="B90" s="104"/>
      <c r="C90" s="102"/>
      <c r="J90" s="7"/>
      <c r="K90" s="7"/>
      <c r="L90" s="7"/>
      <c r="M90" s="7"/>
      <c r="N90" s="7"/>
    </row>
    <row r="91" spans="1:14" ht="240" x14ac:dyDescent="0.25">
      <c r="A91" s="104"/>
      <c r="B91" s="104"/>
      <c r="C91" s="11" t="s">
        <v>77</v>
      </c>
      <c r="J91" s="7"/>
      <c r="K91" s="7"/>
      <c r="L91" s="7"/>
      <c r="M91" s="7"/>
      <c r="N91" s="7"/>
    </row>
    <row r="92" spans="1:14" ht="45" x14ac:dyDescent="0.25">
      <c r="A92" s="104"/>
      <c r="B92" s="104"/>
      <c r="C92" s="11" t="s">
        <v>78</v>
      </c>
    </row>
    <row r="93" spans="1:14" ht="30" x14ac:dyDescent="0.25">
      <c r="A93" s="105"/>
      <c r="B93" s="105"/>
      <c r="C93" s="11" t="s">
        <v>79</v>
      </c>
    </row>
    <row r="94" spans="1:14" ht="45" x14ac:dyDescent="0.25">
      <c r="A94" s="103">
        <v>20</v>
      </c>
      <c r="B94" s="103" t="s">
        <v>436</v>
      </c>
      <c r="C94" s="11" t="s">
        <v>80</v>
      </c>
    </row>
    <row r="95" spans="1:14" ht="30" x14ac:dyDescent="0.25">
      <c r="A95" s="104"/>
      <c r="B95" s="104"/>
      <c r="C95" s="11" t="s">
        <v>81</v>
      </c>
    </row>
    <row r="96" spans="1:14" ht="45" x14ac:dyDescent="0.25">
      <c r="A96" s="105"/>
      <c r="B96" s="105"/>
      <c r="C96" s="11" t="s">
        <v>82</v>
      </c>
    </row>
    <row r="97" spans="1:3" ht="75" x14ac:dyDescent="0.25">
      <c r="A97" s="106">
        <v>21</v>
      </c>
      <c r="B97" s="106" t="s">
        <v>267</v>
      </c>
      <c r="C97" s="11" t="s">
        <v>270</v>
      </c>
    </row>
    <row r="98" spans="1:3" ht="45" x14ac:dyDescent="0.25">
      <c r="A98" s="106"/>
      <c r="B98" s="106"/>
      <c r="C98" s="11" t="s">
        <v>271</v>
      </c>
    </row>
    <row r="99" spans="1:3" ht="75" x14ac:dyDescent="0.25">
      <c r="A99" s="106"/>
      <c r="B99" s="106"/>
      <c r="C99" s="11" t="s">
        <v>272</v>
      </c>
    </row>
    <row r="100" spans="1:3" ht="150" x14ac:dyDescent="0.25">
      <c r="A100" s="106"/>
      <c r="B100" s="106"/>
      <c r="C100" s="43" t="s">
        <v>273</v>
      </c>
    </row>
    <row r="101" spans="1:3" ht="105" x14ac:dyDescent="0.25">
      <c r="A101" s="106"/>
      <c r="B101" s="106"/>
      <c r="C101" s="44" t="s">
        <v>274</v>
      </c>
    </row>
    <row r="102" spans="1:3" ht="30" x14ac:dyDescent="0.25">
      <c r="A102" s="106"/>
      <c r="B102" s="106"/>
      <c r="C102" s="11" t="s">
        <v>275</v>
      </c>
    </row>
    <row r="103" spans="1:3" ht="45" x14ac:dyDescent="0.25">
      <c r="A103" s="106"/>
      <c r="B103" s="106"/>
      <c r="C103" s="11" t="s">
        <v>276</v>
      </c>
    </row>
    <row r="104" spans="1:3" ht="45" x14ac:dyDescent="0.25">
      <c r="A104" s="106"/>
      <c r="B104" s="106"/>
      <c r="C104" s="11" t="s">
        <v>277</v>
      </c>
    </row>
    <row r="105" spans="1:3" ht="30" x14ac:dyDescent="0.25">
      <c r="A105" s="106">
        <v>22</v>
      </c>
      <c r="B105" s="106" t="s">
        <v>439</v>
      </c>
      <c r="C105" s="11" t="s">
        <v>278</v>
      </c>
    </row>
    <row r="106" spans="1:3" ht="30" x14ac:dyDescent="0.25">
      <c r="A106" s="106"/>
      <c r="B106" s="106"/>
      <c r="C106" s="11" t="s">
        <v>279</v>
      </c>
    </row>
    <row r="107" spans="1:3" ht="30" x14ac:dyDescent="0.25">
      <c r="A107" s="106"/>
      <c r="B107" s="106"/>
      <c r="C107" s="11" t="s">
        <v>280</v>
      </c>
    </row>
    <row r="108" spans="1:3" ht="60" x14ac:dyDescent="0.25">
      <c r="A108" s="114">
        <v>23</v>
      </c>
      <c r="B108" s="91" t="s">
        <v>340</v>
      </c>
      <c r="C108" s="11" t="s">
        <v>345</v>
      </c>
    </row>
    <row r="109" spans="1:3" ht="45" x14ac:dyDescent="0.25">
      <c r="A109" s="115"/>
      <c r="B109" s="116"/>
      <c r="C109" s="11" t="s">
        <v>346</v>
      </c>
    </row>
    <row r="110" spans="1:3" ht="30" x14ac:dyDescent="0.25">
      <c r="A110" s="54"/>
      <c r="B110" s="116"/>
      <c r="C110" s="11" t="s">
        <v>347</v>
      </c>
    </row>
    <row r="111" spans="1:3" ht="30" x14ac:dyDescent="0.25">
      <c r="A111" s="55"/>
      <c r="B111" s="92"/>
      <c r="C111" s="11" t="s">
        <v>348</v>
      </c>
    </row>
    <row r="112" spans="1:3" ht="30" x14ac:dyDescent="0.25">
      <c r="A112" s="114">
        <v>24</v>
      </c>
      <c r="B112" s="91" t="s">
        <v>355</v>
      </c>
      <c r="C112" s="11" t="s">
        <v>360</v>
      </c>
    </row>
    <row r="113" spans="1:3" ht="45" x14ac:dyDescent="0.25">
      <c r="A113" s="115"/>
      <c r="B113" s="116"/>
      <c r="C113" s="11" t="s">
        <v>359</v>
      </c>
    </row>
    <row r="114" spans="1:3" ht="75" x14ac:dyDescent="0.25">
      <c r="A114" s="54"/>
      <c r="B114" s="116"/>
      <c r="C114" s="11" t="s">
        <v>361</v>
      </c>
    </row>
    <row r="115" spans="1:3" ht="30" x14ac:dyDescent="0.25">
      <c r="A115" s="55"/>
      <c r="B115" s="92"/>
      <c r="C115" s="11" t="s">
        <v>362</v>
      </c>
    </row>
  </sheetData>
  <customSheetViews>
    <customSheetView guid="{2A7BEF01-6941-4E56-B362-709CA47A3142}" zeroValues="0">
      <selection activeCell="B105" sqref="B105:B107"/>
      <pageMargins left="0.78740157480314998" right="0.39370078740157499" top="0.39370078740157499" bottom="0.39370078740157499" header="0.3" footer="0.31496062992126"/>
      <pageSetup paperSize="9" orientation="portrait" r:id="rId1"/>
      <headerFooter>
        <oddFooter>&amp;RСтр. &amp;P&amp;L&amp;D</oddFooter>
      </headerFooter>
    </customSheetView>
  </customSheetViews>
  <mergeCells count="54">
    <mergeCell ref="A24:A28"/>
    <mergeCell ref="B24:B28"/>
    <mergeCell ref="A105:A107"/>
    <mergeCell ref="B105:B107"/>
    <mergeCell ref="A112:A113"/>
    <mergeCell ref="B112:B115"/>
    <mergeCell ref="A108:A109"/>
    <mergeCell ref="B108:B111"/>
    <mergeCell ref="A97:A104"/>
    <mergeCell ref="B97:B104"/>
    <mergeCell ref="B29:B31"/>
    <mergeCell ref="A29:A31"/>
    <mergeCell ref="A1:C1"/>
    <mergeCell ref="B21:B23"/>
    <mergeCell ref="A21:A23"/>
    <mergeCell ref="B4:B6"/>
    <mergeCell ref="A4:A6"/>
    <mergeCell ref="B9:B12"/>
    <mergeCell ref="A9:A12"/>
    <mergeCell ref="B13:B15"/>
    <mergeCell ref="A13:A15"/>
    <mergeCell ref="B7:B8"/>
    <mergeCell ref="A7:A8"/>
    <mergeCell ref="B17:B20"/>
    <mergeCell ref="A17:A20"/>
    <mergeCell ref="C70:C71"/>
    <mergeCell ref="B70:B76"/>
    <mergeCell ref="A70:A76"/>
    <mergeCell ref="A94:A96"/>
    <mergeCell ref="B94:B96"/>
    <mergeCell ref="C89:C90"/>
    <mergeCell ref="B89:B93"/>
    <mergeCell ref="A89:A93"/>
    <mergeCell ref="B82:B88"/>
    <mergeCell ref="A82:A88"/>
    <mergeCell ref="C82:C83"/>
    <mergeCell ref="B77:B81"/>
    <mergeCell ref="A77:A81"/>
    <mergeCell ref="C77:C78"/>
    <mergeCell ref="C62:C63"/>
    <mergeCell ref="B54:B61"/>
    <mergeCell ref="A54:A61"/>
    <mergeCell ref="C54:C55"/>
    <mergeCell ref="B32:B36"/>
    <mergeCell ref="A32:A36"/>
    <mergeCell ref="B37:B44"/>
    <mergeCell ref="A37:A44"/>
    <mergeCell ref="B62:B69"/>
    <mergeCell ref="A62:A69"/>
    <mergeCell ref="B45:B47"/>
    <mergeCell ref="A45:A47"/>
    <mergeCell ref="B48:B53"/>
    <mergeCell ref="A48:A53"/>
    <mergeCell ref="C68:C69"/>
  </mergeCells>
  <pageMargins left="0.78740157480314998" right="0.39370078740157499" top="0.39370078740157499" bottom="0.39370078740157499" header="0.3" footer="0.31496062992126"/>
  <pageSetup paperSize="9" orientation="portrait" r:id="rId2"/>
  <headerFooter>
    <oddFooter>&amp;RСтр. &amp;P&amp;L&amp;D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8"/>
  <sheetViews>
    <sheetView tabSelected="1" topLeftCell="A165" zoomScaleNormal="100" workbookViewId="0">
      <selection activeCell="F169" sqref="F169"/>
    </sheetView>
  </sheetViews>
  <sheetFormatPr defaultRowHeight="15.75" x14ac:dyDescent="0.25"/>
  <cols>
    <col min="1" max="1" width="5.7109375" style="36" customWidth="1"/>
    <col min="2" max="2" width="43.85546875" style="9" customWidth="1"/>
    <col min="3" max="3" width="11.7109375" style="33" customWidth="1"/>
    <col min="4" max="4" width="11.7109375" style="9" customWidth="1"/>
    <col min="5" max="5" width="11.28515625" style="9" customWidth="1"/>
    <col min="6" max="6" width="10.7109375" style="9" customWidth="1"/>
    <col min="7" max="16384" width="9.140625" style="9"/>
  </cols>
  <sheetData>
    <row r="1" spans="1:6" ht="21.75" customHeight="1" x14ac:dyDescent="0.25">
      <c r="A1" s="30"/>
      <c r="B1" s="124" t="s">
        <v>442</v>
      </c>
      <c r="C1" s="124"/>
      <c r="D1" s="124"/>
      <c r="E1" s="124"/>
      <c r="F1" s="124"/>
    </row>
    <row r="2" spans="1:6" ht="21.75" customHeight="1" x14ac:dyDescent="0.25">
      <c r="A2" s="30"/>
      <c r="B2" s="125" t="s">
        <v>13</v>
      </c>
      <c r="C2" s="125"/>
      <c r="D2" s="125"/>
      <c r="E2" s="125"/>
      <c r="F2" s="125"/>
    </row>
    <row r="3" spans="1:6" s="33" customFormat="1" ht="47.25" x14ac:dyDescent="0.25">
      <c r="A3" s="31"/>
      <c r="B3" s="32" t="s">
        <v>14</v>
      </c>
      <c r="C3" s="32" t="s">
        <v>15</v>
      </c>
      <c r="D3" s="32" t="s">
        <v>429</v>
      </c>
      <c r="E3" s="32" t="s">
        <v>430</v>
      </c>
      <c r="F3" s="32" t="s">
        <v>16</v>
      </c>
    </row>
    <row r="4" spans="1:6" ht="30.75" customHeight="1" x14ac:dyDescent="0.25">
      <c r="A4" s="31">
        <v>1</v>
      </c>
      <c r="B4" s="117" t="s">
        <v>324</v>
      </c>
      <c r="C4" s="118"/>
      <c r="D4" s="118"/>
      <c r="E4" s="118"/>
      <c r="F4" s="119"/>
    </row>
    <row r="5" spans="1:6" ht="78.75" x14ac:dyDescent="0.25">
      <c r="A5" s="31"/>
      <c r="B5" s="34" t="s">
        <v>241</v>
      </c>
      <c r="C5" s="32" t="s">
        <v>17</v>
      </c>
      <c r="D5" s="34">
        <v>30</v>
      </c>
      <c r="E5" s="62">
        <v>30</v>
      </c>
      <c r="F5" s="35">
        <f>E5/D5*100</f>
        <v>100</v>
      </c>
    </row>
    <row r="6" spans="1:6" ht="94.5" x14ac:dyDescent="0.25">
      <c r="A6" s="31"/>
      <c r="B6" s="34" t="s">
        <v>242</v>
      </c>
      <c r="C6" s="32" t="s">
        <v>17</v>
      </c>
      <c r="D6" s="34">
        <v>52</v>
      </c>
      <c r="E6" s="62">
        <v>52</v>
      </c>
      <c r="F6" s="35">
        <f>E6/D6*100</f>
        <v>100</v>
      </c>
    </row>
    <row r="7" spans="1:6" ht="110.25" x14ac:dyDescent="0.25">
      <c r="A7" s="31"/>
      <c r="B7" s="34" t="s">
        <v>243</v>
      </c>
      <c r="C7" s="32" t="s">
        <v>17</v>
      </c>
      <c r="D7" s="34">
        <v>78</v>
      </c>
      <c r="E7" s="62">
        <v>73</v>
      </c>
      <c r="F7" s="35">
        <f>E7/D7*100</f>
        <v>93.589743589743591</v>
      </c>
    </row>
    <row r="8" spans="1:6" ht="63" x14ac:dyDescent="0.25">
      <c r="A8" s="31"/>
      <c r="B8" s="34" t="s">
        <v>244</v>
      </c>
      <c r="C8" s="32" t="s">
        <v>17</v>
      </c>
      <c r="D8" s="34">
        <v>70</v>
      </c>
      <c r="E8" s="62">
        <v>64</v>
      </c>
      <c r="F8" s="35">
        <f>E8/D8*100</f>
        <v>91.428571428571431</v>
      </c>
    </row>
    <row r="9" spans="1:6" ht="32.25" customHeight="1" x14ac:dyDescent="0.25">
      <c r="A9" s="31">
        <v>2</v>
      </c>
      <c r="B9" s="117" t="s">
        <v>56</v>
      </c>
      <c r="C9" s="118"/>
      <c r="D9" s="118"/>
      <c r="E9" s="118"/>
      <c r="F9" s="119"/>
    </row>
    <row r="10" spans="1:6" ht="63" x14ac:dyDescent="0.25">
      <c r="A10" s="31"/>
      <c r="B10" s="34" t="s">
        <v>57</v>
      </c>
      <c r="C10" s="32" t="s">
        <v>24</v>
      </c>
      <c r="D10" s="34">
        <v>2</v>
      </c>
      <c r="E10" s="34">
        <v>2</v>
      </c>
      <c r="F10" s="71">
        <f>E10/D10</f>
        <v>1</v>
      </c>
    </row>
    <row r="11" spans="1:6" ht="78.75" x14ac:dyDescent="0.25">
      <c r="A11" s="31"/>
      <c r="B11" s="34" t="s">
        <v>58</v>
      </c>
      <c r="C11" s="32" t="s">
        <v>50</v>
      </c>
      <c r="D11" s="34">
        <v>87</v>
      </c>
      <c r="E11" s="34">
        <v>79.7</v>
      </c>
      <c r="F11" s="71">
        <f>E11/D11</f>
        <v>0.91609195402298849</v>
      </c>
    </row>
    <row r="12" spans="1:6" ht="47.25" x14ac:dyDescent="0.25">
      <c r="A12" s="31"/>
      <c r="B12" s="34" t="s">
        <v>59</v>
      </c>
      <c r="C12" s="32" t="s">
        <v>26</v>
      </c>
      <c r="D12" s="34">
        <v>0</v>
      </c>
      <c r="E12" s="34">
        <v>0</v>
      </c>
      <c r="F12" s="71" t="s">
        <v>435</v>
      </c>
    </row>
    <row r="13" spans="1:6" ht="32.25" customHeight="1" x14ac:dyDescent="0.25">
      <c r="A13" s="31">
        <v>3</v>
      </c>
      <c r="B13" s="117" t="s">
        <v>199</v>
      </c>
      <c r="C13" s="118"/>
      <c r="D13" s="118"/>
      <c r="E13" s="118"/>
      <c r="F13" s="119"/>
    </row>
    <row r="14" spans="1:6" ht="31.5" x14ac:dyDescent="0.25">
      <c r="A14" s="31"/>
      <c r="B14" s="34" t="s">
        <v>19</v>
      </c>
      <c r="C14" s="32" t="s">
        <v>18</v>
      </c>
      <c r="D14" s="34">
        <v>28</v>
      </c>
      <c r="E14" s="34">
        <v>4</v>
      </c>
      <c r="F14" s="35">
        <v>100</v>
      </c>
    </row>
    <row r="15" spans="1:6" ht="94.5" x14ac:dyDescent="0.25">
      <c r="A15" s="31"/>
      <c r="B15" s="34" t="s">
        <v>204</v>
      </c>
      <c r="C15" s="32" t="s">
        <v>17</v>
      </c>
      <c r="D15" s="34">
        <v>80</v>
      </c>
      <c r="E15" s="34">
        <v>80</v>
      </c>
      <c r="F15" s="35">
        <f>E15/D15*100</f>
        <v>100</v>
      </c>
    </row>
    <row r="16" spans="1:6" ht="63" x14ac:dyDescent="0.25">
      <c r="A16" s="31"/>
      <c r="B16" s="34" t="s">
        <v>21</v>
      </c>
      <c r="C16" s="32" t="s">
        <v>17</v>
      </c>
      <c r="D16" s="34">
        <v>100</v>
      </c>
      <c r="E16" s="34">
        <v>100</v>
      </c>
      <c r="F16" s="35">
        <f>E16/D16*100</f>
        <v>100</v>
      </c>
    </row>
    <row r="17" spans="1:6" ht="63" x14ac:dyDescent="0.25">
      <c r="A17" s="31"/>
      <c r="B17" s="34" t="s">
        <v>22</v>
      </c>
      <c r="C17" s="32" t="s">
        <v>325</v>
      </c>
      <c r="D17" s="34">
        <v>12</v>
      </c>
      <c r="E17" s="34">
        <v>14</v>
      </c>
      <c r="F17" s="35">
        <f>E17/D17*100</f>
        <v>116.66666666666667</v>
      </c>
    </row>
    <row r="18" spans="1:6" ht="47.25" x14ac:dyDescent="0.25">
      <c r="A18" s="31"/>
      <c r="B18" s="34" t="s">
        <v>326</v>
      </c>
      <c r="C18" s="32" t="s">
        <v>286</v>
      </c>
      <c r="D18" s="34">
        <v>12</v>
      </c>
      <c r="E18" s="34">
        <v>14</v>
      </c>
      <c r="F18" s="35">
        <f>E18/D18*100</f>
        <v>116.66666666666667</v>
      </c>
    </row>
    <row r="19" spans="1:6" ht="15.75" customHeight="1" x14ac:dyDescent="0.25">
      <c r="A19" s="31">
        <v>4</v>
      </c>
      <c r="B19" s="117" t="s">
        <v>144</v>
      </c>
      <c r="C19" s="118"/>
      <c r="D19" s="118"/>
      <c r="E19" s="118"/>
      <c r="F19" s="119"/>
    </row>
    <row r="20" spans="1:6" ht="47.25" x14ac:dyDescent="0.25">
      <c r="A20" s="31"/>
      <c r="B20" s="34" t="s">
        <v>151</v>
      </c>
      <c r="C20" s="32" t="s">
        <v>17</v>
      </c>
      <c r="D20" s="34">
        <v>17</v>
      </c>
      <c r="E20" s="34">
        <v>17</v>
      </c>
      <c r="F20" s="35">
        <f>E20/D20*100</f>
        <v>100</v>
      </c>
    </row>
    <row r="21" spans="1:6" ht="78.75" x14ac:dyDescent="0.25">
      <c r="A21" s="31"/>
      <c r="B21" s="34" t="s">
        <v>152</v>
      </c>
      <c r="C21" s="32" t="s">
        <v>17</v>
      </c>
      <c r="D21" s="34">
        <v>18</v>
      </c>
      <c r="E21" s="34">
        <v>18</v>
      </c>
      <c r="F21" s="35">
        <f>E21/D21*100</f>
        <v>100</v>
      </c>
    </row>
    <row r="22" spans="1:6" ht="94.5" x14ac:dyDescent="0.25">
      <c r="A22" s="31"/>
      <c r="B22" s="34" t="s">
        <v>153</v>
      </c>
      <c r="C22" s="32" t="s">
        <v>17</v>
      </c>
      <c r="D22" s="34">
        <v>86</v>
      </c>
      <c r="E22" s="34">
        <v>87</v>
      </c>
      <c r="F22" s="35">
        <f>E22/D22*100</f>
        <v>101.16279069767442</v>
      </c>
    </row>
    <row r="23" spans="1:6" ht="52.5" customHeight="1" x14ac:dyDescent="0.25">
      <c r="A23" s="31">
        <v>5</v>
      </c>
      <c r="B23" s="117" t="s">
        <v>322</v>
      </c>
      <c r="C23" s="118"/>
      <c r="D23" s="118"/>
      <c r="E23" s="118"/>
      <c r="F23" s="119"/>
    </row>
    <row r="24" spans="1:6" ht="31.5" x14ac:dyDescent="0.25">
      <c r="A24" s="31"/>
      <c r="B24" s="34" t="s">
        <v>23</v>
      </c>
      <c r="C24" s="32" t="s">
        <v>142</v>
      </c>
      <c r="D24" s="34">
        <v>2</v>
      </c>
      <c r="E24" s="34">
        <v>1</v>
      </c>
      <c r="F24" s="34">
        <f>E24/D24*100</f>
        <v>50</v>
      </c>
    </row>
    <row r="25" spans="1:6" ht="38.25" customHeight="1" x14ac:dyDescent="0.25">
      <c r="A25" s="31">
        <v>6</v>
      </c>
      <c r="B25" s="117" t="s">
        <v>437</v>
      </c>
      <c r="C25" s="118"/>
      <c r="D25" s="118"/>
      <c r="E25" s="118"/>
      <c r="F25" s="119"/>
    </row>
    <row r="26" spans="1:6" ht="63" x14ac:dyDescent="0.25">
      <c r="A26" s="31"/>
      <c r="B26" s="34" t="s">
        <v>161</v>
      </c>
      <c r="C26" s="32" t="s">
        <v>35</v>
      </c>
      <c r="D26" s="34">
        <v>130</v>
      </c>
      <c r="E26" s="34">
        <v>130</v>
      </c>
      <c r="F26" s="35">
        <f t="shared" ref="F26:F27" si="0">E26/D26*100</f>
        <v>100</v>
      </c>
    </row>
    <row r="27" spans="1:6" ht="47.25" x14ac:dyDescent="0.25">
      <c r="A27" s="31"/>
      <c r="B27" s="34" t="s">
        <v>162</v>
      </c>
      <c r="C27" s="32" t="s">
        <v>35</v>
      </c>
      <c r="D27" s="34">
        <v>3</v>
      </c>
      <c r="E27" s="34">
        <v>1</v>
      </c>
      <c r="F27" s="77">
        <f t="shared" si="0"/>
        <v>33.333333333333329</v>
      </c>
    </row>
    <row r="28" spans="1:6" ht="63" x14ac:dyDescent="0.25">
      <c r="A28" s="31"/>
      <c r="B28" s="34" t="s">
        <v>163</v>
      </c>
      <c r="C28" s="32" t="s">
        <v>35</v>
      </c>
      <c r="D28" s="34">
        <v>0</v>
      </c>
      <c r="E28" s="34">
        <v>6</v>
      </c>
      <c r="F28" s="34">
        <v>100</v>
      </c>
    </row>
    <row r="29" spans="1:6" ht="47.25" x14ac:dyDescent="0.25">
      <c r="A29" s="31"/>
      <c r="B29" s="34" t="s">
        <v>164</v>
      </c>
      <c r="C29" s="32" t="s">
        <v>35</v>
      </c>
      <c r="D29" s="34">
        <v>0</v>
      </c>
      <c r="E29" s="34">
        <v>0</v>
      </c>
      <c r="F29" s="34" t="s">
        <v>435</v>
      </c>
    </row>
    <row r="30" spans="1:6" ht="47.25" x14ac:dyDescent="0.25">
      <c r="A30" s="31"/>
      <c r="B30" s="34" t="s">
        <v>165</v>
      </c>
      <c r="C30" s="32" t="s">
        <v>17</v>
      </c>
      <c r="D30" s="34">
        <v>50</v>
      </c>
      <c r="E30" s="34">
        <v>100</v>
      </c>
      <c r="F30" s="34">
        <f>D30/E30*100</f>
        <v>50</v>
      </c>
    </row>
    <row r="31" spans="1:6" ht="47.25" x14ac:dyDescent="0.25">
      <c r="A31" s="31"/>
      <c r="B31" s="34" t="s">
        <v>166</v>
      </c>
      <c r="C31" s="32" t="s">
        <v>17</v>
      </c>
      <c r="D31" s="34">
        <v>37</v>
      </c>
      <c r="E31" s="34">
        <v>53</v>
      </c>
      <c r="F31" s="62">
        <f>D31/E31*100</f>
        <v>69.811320754716974</v>
      </c>
    </row>
    <row r="32" spans="1:6" ht="63" x14ac:dyDescent="0.25">
      <c r="A32" s="31"/>
      <c r="B32" s="34" t="s">
        <v>167</v>
      </c>
      <c r="C32" s="32" t="s">
        <v>35</v>
      </c>
      <c r="D32" s="34">
        <v>0</v>
      </c>
      <c r="E32" s="34">
        <v>1</v>
      </c>
      <c r="F32" s="34">
        <v>100</v>
      </c>
    </row>
    <row r="33" spans="1:6" ht="47.25" x14ac:dyDescent="0.25">
      <c r="A33" s="31"/>
      <c r="B33" s="34" t="s">
        <v>168</v>
      </c>
      <c r="C33" s="32" t="s">
        <v>17</v>
      </c>
      <c r="D33" s="34">
        <v>50</v>
      </c>
      <c r="E33" s="34">
        <v>60</v>
      </c>
      <c r="F33" s="62">
        <f>D33/E33*100</f>
        <v>83.333333333333343</v>
      </c>
    </row>
    <row r="34" spans="1:6" ht="47.25" x14ac:dyDescent="0.25">
      <c r="A34" s="31"/>
      <c r="B34" s="34" t="s">
        <v>169</v>
      </c>
      <c r="C34" s="32" t="s">
        <v>35</v>
      </c>
      <c r="D34" s="34">
        <v>0</v>
      </c>
      <c r="E34" s="34">
        <v>0</v>
      </c>
      <c r="F34" s="34" t="s">
        <v>435</v>
      </c>
    </row>
    <row r="35" spans="1:6" ht="39" customHeight="1" x14ac:dyDescent="0.25">
      <c r="A35" s="31">
        <v>7</v>
      </c>
      <c r="B35" s="117" t="s">
        <v>178</v>
      </c>
      <c r="C35" s="118"/>
      <c r="D35" s="118"/>
      <c r="E35" s="118"/>
      <c r="F35" s="119"/>
    </row>
    <row r="36" spans="1:6" ht="31.5" x14ac:dyDescent="0.25">
      <c r="A36" s="31"/>
      <c r="B36" s="34" t="s">
        <v>25</v>
      </c>
      <c r="C36" s="32" t="s">
        <v>26</v>
      </c>
      <c r="D36" s="34">
        <v>6</v>
      </c>
      <c r="E36" s="34">
        <v>6</v>
      </c>
      <c r="F36" s="35">
        <f>E36/D36*100</f>
        <v>100</v>
      </c>
    </row>
    <row r="37" spans="1:6" ht="86.25" customHeight="1" x14ac:dyDescent="0.25">
      <c r="A37" s="31"/>
      <c r="B37" s="34" t="s">
        <v>27</v>
      </c>
      <c r="C37" s="32" t="s">
        <v>28</v>
      </c>
      <c r="D37" s="34">
        <v>85</v>
      </c>
      <c r="E37" s="34">
        <v>85</v>
      </c>
      <c r="F37" s="35">
        <f>E37/D37*100</f>
        <v>100</v>
      </c>
    </row>
    <row r="38" spans="1:6" ht="63" x14ac:dyDescent="0.25">
      <c r="A38" s="31"/>
      <c r="B38" s="34" t="s">
        <v>29</v>
      </c>
      <c r="C38" s="32" t="s">
        <v>26</v>
      </c>
      <c r="D38" s="34">
        <v>5</v>
      </c>
      <c r="E38" s="34">
        <v>10</v>
      </c>
      <c r="F38" s="35">
        <f>E38/D38*100</f>
        <v>200</v>
      </c>
    </row>
    <row r="39" spans="1:6" ht="78.75" x14ac:dyDescent="0.25">
      <c r="A39" s="31"/>
      <c r="B39" s="34" t="s">
        <v>183</v>
      </c>
      <c r="C39" s="32" t="s">
        <v>26</v>
      </c>
      <c r="D39" s="34">
        <v>1</v>
      </c>
      <c r="E39" s="34">
        <v>1</v>
      </c>
      <c r="F39" s="35">
        <f>E39/D39*100</f>
        <v>100</v>
      </c>
    </row>
    <row r="40" spans="1:6" ht="36" customHeight="1" x14ac:dyDescent="0.25">
      <c r="A40" s="31">
        <v>8</v>
      </c>
      <c r="B40" s="117" t="s">
        <v>171</v>
      </c>
      <c r="C40" s="118"/>
      <c r="D40" s="118"/>
      <c r="E40" s="118"/>
      <c r="F40" s="119"/>
    </row>
    <row r="41" spans="1:6" ht="47.25" x14ac:dyDescent="0.25">
      <c r="A41" s="31"/>
      <c r="B41" s="34" t="s">
        <v>174</v>
      </c>
      <c r="C41" s="32" t="s">
        <v>30</v>
      </c>
      <c r="D41" s="34">
        <v>100</v>
      </c>
      <c r="E41" s="34">
        <v>100</v>
      </c>
      <c r="F41" s="34">
        <f>E41/D41*100</f>
        <v>100</v>
      </c>
    </row>
    <row r="42" spans="1:6" ht="47.25" x14ac:dyDescent="0.25">
      <c r="A42" s="31"/>
      <c r="B42" s="34" t="s">
        <v>175</v>
      </c>
      <c r="C42" s="32" t="s">
        <v>30</v>
      </c>
      <c r="D42" s="34">
        <v>100</v>
      </c>
      <c r="E42" s="34">
        <v>100</v>
      </c>
      <c r="F42" s="34">
        <f>E42/D42*100</f>
        <v>100</v>
      </c>
    </row>
    <row r="43" spans="1:6" ht="47.25" x14ac:dyDescent="0.25">
      <c r="A43" s="31"/>
      <c r="B43" s="34" t="s">
        <v>176</v>
      </c>
      <c r="C43" s="32" t="s">
        <v>30</v>
      </c>
      <c r="D43" s="34">
        <v>100</v>
      </c>
      <c r="E43" s="34">
        <v>100</v>
      </c>
      <c r="F43" s="34">
        <f>E43/D43*100</f>
        <v>100</v>
      </c>
    </row>
    <row r="44" spans="1:6" ht="47.25" x14ac:dyDescent="0.25">
      <c r="A44" s="31"/>
      <c r="B44" s="34" t="s">
        <v>31</v>
      </c>
      <c r="C44" s="32" t="s">
        <v>30</v>
      </c>
      <c r="D44" s="34">
        <v>100</v>
      </c>
      <c r="E44" s="34">
        <v>100</v>
      </c>
      <c r="F44" s="34">
        <f>E44/D44*100</f>
        <v>100</v>
      </c>
    </row>
    <row r="45" spans="1:6" ht="63" x14ac:dyDescent="0.25">
      <c r="A45" s="31"/>
      <c r="B45" s="34" t="s">
        <v>330</v>
      </c>
      <c r="C45" s="32" t="s">
        <v>30</v>
      </c>
      <c r="D45" s="34">
        <v>100</v>
      </c>
      <c r="E45" s="34">
        <v>100</v>
      </c>
      <c r="F45" s="34">
        <f>E45/D45*100</f>
        <v>100</v>
      </c>
    </row>
    <row r="46" spans="1:6" ht="63" customHeight="1" x14ac:dyDescent="0.25">
      <c r="A46" s="31">
        <v>9</v>
      </c>
      <c r="B46" s="117" t="s">
        <v>369</v>
      </c>
      <c r="C46" s="118"/>
      <c r="D46" s="118"/>
      <c r="E46" s="118"/>
      <c r="F46" s="119"/>
    </row>
    <row r="47" spans="1:6" ht="47.25" x14ac:dyDescent="0.25">
      <c r="A47" s="31"/>
      <c r="B47" s="34" t="s">
        <v>256</v>
      </c>
      <c r="C47" s="32" t="s">
        <v>20</v>
      </c>
      <c r="D47" s="34">
        <v>3</v>
      </c>
      <c r="E47" s="34">
        <v>3</v>
      </c>
      <c r="F47" s="35">
        <f t="shared" ref="F47:F53" si="1">E47/D47*100</f>
        <v>100</v>
      </c>
    </row>
    <row r="48" spans="1:6" ht="63" x14ac:dyDescent="0.25">
      <c r="A48" s="31"/>
      <c r="B48" s="34" t="s">
        <v>257</v>
      </c>
      <c r="C48" s="32" t="s">
        <v>20</v>
      </c>
      <c r="D48" s="34">
        <v>2</v>
      </c>
      <c r="E48" s="34">
        <v>1</v>
      </c>
      <c r="F48" s="35">
        <f t="shared" si="1"/>
        <v>50</v>
      </c>
    </row>
    <row r="49" spans="1:6" ht="47.25" x14ac:dyDescent="0.25">
      <c r="A49" s="31"/>
      <c r="B49" s="34" t="s">
        <v>258</v>
      </c>
      <c r="C49" s="32" t="s">
        <v>20</v>
      </c>
      <c r="D49" s="34">
        <v>1</v>
      </c>
      <c r="E49" s="34">
        <v>0</v>
      </c>
      <c r="F49" s="35">
        <f t="shared" si="1"/>
        <v>0</v>
      </c>
    </row>
    <row r="50" spans="1:6" ht="47.25" x14ac:dyDescent="0.25">
      <c r="A50" s="31"/>
      <c r="B50" s="34" t="s">
        <v>259</v>
      </c>
      <c r="C50" s="32" t="s">
        <v>20</v>
      </c>
      <c r="D50" s="34">
        <v>1</v>
      </c>
      <c r="E50" s="34">
        <v>0</v>
      </c>
      <c r="F50" s="35">
        <f t="shared" si="1"/>
        <v>0</v>
      </c>
    </row>
    <row r="51" spans="1:6" ht="47.25" x14ac:dyDescent="0.25">
      <c r="A51" s="31"/>
      <c r="B51" s="34" t="s">
        <v>260</v>
      </c>
      <c r="C51" s="32" t="s">
        <v>20</v>
      </c>
      <c r="D51" s="34">
        <v>10</v>
      </c>
      <c r="E51" s="34">
        <v>8</v>
      </c>
      <c r="F51" s="35">
        <f t="shared" si="1"/>
        <v>80</v>
      </c>
    </row>
    <row r="52" spans="1:6" ht="47.25" x14ac:dyDescent="0.25">
      <c r="A52" s="31"/>
      <c r="B52" s="34" t="s">
        <v>261</v>
      </c>
      <c r="C52" s="32" t="s">
        <v>20</v>
      </c>
      <c r="D52" s="34">
        <v>1</v>
      </c>
      <c r="E52" s="34">
        <v>0</v>
      </c>
      <c r="F52" s="35">
        <f t="shared" si="1"/>
        <v>0</v>
      </c>
    </row>
    <row r="53" spans="1:6" ht="47.25" x14ac:dyDescent="0.25">
      <c r="A53" s="31"/>
      <c r="B53" s="34" t="s">
        <v>262</v>
      </c>
      <c r="C53" s="32" t="s">
        <v>20</v>
      </c>
      <c r="D53" s="34">
        <v>1</v>
      </c>
      <c r="E53" s="34">
        <v>1</v>
      </c>
      <c r="F53" s="35">
        <f t="shared" si="1"/>
        <v>100</v>
      </c>
    </row>
    <row r="54" spans="1:6" ht="38.25" customHeight="1" x14ac:dyDescent="0.25">
      <c r="A54" s="31">
        <v>10</v>
      </c>
      <c r="B54" s="117" t="s">
        <v>246</v>
      </c>
      <c r="C54" s="118"/>
      <c r="D54" s="118"/>
      <c r="E54" s="118"/>
      <c r="F54" s="119"/>
    </row>
    <row r="55" spans="1:6" ht="31.5" x14ac:dyDescent="0.25">
      <c r="A55" s="31"/>
      <c r="B55" s="34" t="s">
        <v>53</v>
      </c>
      <c r="C55" s="32" t="s">
        <v>26</v>
      </c>
      <c r="D55" s="32">
        <v>526</v>
      </c>
      <c r="E55" s="32">
        <v>512</v>
      </c>
      <c r="F55" s="72">
        <f>E55/D55*100</f>
        <v>97.338403041825089</v>
      </c>
    </row>
    <row r="56" spans="1:6" ht="47.25" x14ac:dyDescent="0.25">
      <c r="A56" s="31"/>
      <c r="B56" s="34" t="s">
        <v>54</v>
      </c>
      <c r="C56" s="32" t="s">
        <v>20</v>
      </c>
      <c r="D56" s="32">
        <v>3421</v>
      </c>
      <c r="E56" s="32">
        <v>2945</v>
      </c>
      <c r="F56" s="72">
        <f>E56/D56*100</f>
        <v>86.085939783688985</v>
      </c>
    </row>
    <row r="57" spans="1:6" ht="63" x14ac:dyDescent="0.25">
      <c r="A57" s="31"/>
      <c r="B57" s="34" t="s">
        <v>254</v>
      </c>
      <c r="C57" s="32" t="s">
        <v>17</v>
      </c>
      <c r="D57" s="32">
        <v>52</v>
      </c>
      <c r="E57" s="32">
        <v>48.56</v>
      </c>
      <c r="F57" s="72">
        <f>E57/D57*100</f>
        <v>93.384615384615387</v>
      </c>
    </row>
    <row r="58" spans="1:6" ht="63" x14ac:dyDescent="0.25">
      <c r="A58" s="31"/>
      <c r="B58" s="34" t="s">
        <v>55</v>
      </c>
      <c r="C58" s="32" t="s">
        <v>17</v>
      </c>
      <c r="D58" s="32">
        <v>45</v>
      </c>
      <c r="E58" s="32">
        <v>42</v>
      </c>
      <c r="F58" s="72">
        <f>E58/D58*100</f>
        <v>93.333333333333329</v>
      </c>
    </row>
    <row r="59" spans="1:6" ht="39" customHeight="1" x14ac:dyDescent="0.25">
      <c r="A59" s="31">
        <v>11</v>
      </c>
      <c r="B59" s="117" t="s">
        <v>8</v>
      </c>
      <c r="C59" s="118"/>
      <c r="D59" s="118"/>
      <c r="E59" s="118"/>
      <c r="F59" s="119"/>
    </row>
    <row r="60" spans="1:6" ht="63" x14ac:dyDescent="0.25">
      <c r="A60" s="31"/>
      <c r="B60" s="34" t="s">
        <v>305</v>
      </c>
      <c r="C60" s="73" t="s">
        <v>20</v>
      </c>
      <c r="D60" s="34">
        <v>1</v>
      </c>
      <c r="E60" s="34">
        <v>1</v>
      </c>
      <c r="F60" s="34">
        <f>E60/D60*100</f>
        <v>100</v>
      </c>
    </row>
    <row r="61" spans="1:6" ht="110.25" x14ac:dyDescent="0.25">
      <c r="A61" s="31"/>
      <c r="B61" s="34" t="s">
        <v>306</v>
      </c>
      <c r="C61" s="73" t="s">
        <v>26</v>
      </c>
      <c r="D61" s="34">
        <v>2</v>
      </c>
      <c r="E61" s="34">
        <v>1</v>
      </c>
      <c r="F61" s="34">
        <f>E61/D61*100</f>
        <v>50</v>
      </c>
    </row>
    <row r="62" spans="1:6" ht="32.25" customHeight="1" x14ac:dyDescent="0.25">
      <c r="A62" s="31">
        <v>12</v>
      </c>
      <c r="B62" s="117" t="s">
        <v>211</v>
      </c>
      <c r="C62" s="118"/>
      <c r="D62" s="118"/>
      <c r="E62" s="118"/>
      <c r="F62" s="119"/>
    </row>
    <row r="63" spans="1:6" ht="63" x14ac:dyDescent="0.25">
      <c r="A63" s="31"/>
      <c r="B63" s="34" t="s">
        <v>32</v>
      </c>
      <c r="C63" s="32" t="s">
        <v>33</v>
      </c>
      <c r="D63" s="34">
        <v>132</v>
      </c>
      <c r="E63" s="34">
        <v>96.2</v>
      </c>
      <c r="F63" s="35">
        <f>D63/E63*100</f>
        <v>137.2141372141372</v>
      </c>
    </row>
    <row r="64" spans="1:6" ht="94.5" x14ac:dyDescent="0.25">
      <c r="A64" s="31"/>
      <c r="B64" s="34" t="s">
        <v>34</v>
      </c>
      <c r="C64" s="73" t="s">
        <v>35</v>
      </c>
      <c r="D64" s="34">
        <v>0</v>
      </c>
      <c r="E64" s="34">
        <v>0</v>
      </c>
      <c r="F64" s="35">
        <v>100</v>
      </c>
    </row>
    <row r="65" spans="1:6" ht="78.75" x14ac:dyDescent="0.25">
      <c r="A65" s="31"/>
      <c r="B65" s="34" t="s">
        <v>36</v>
      </c>
      <c r="C65" s="32" t="s">
        <v>33</v>
      </c>
      <c r="D65" s="34">
        <v>91</v>
      </c>
      <c r="E65" s="34">
        <v>58.6</v>
      </c>
      <c r="F65" s="35">
        <f>D65/E65*100</f>
        <v>155.2901023890785</v>
      </c>
    </row>
    <row r="66" spans="1:6" ht="63" x14ac:dyDescent="0.25">
      <c r="A66" s="31"/>
      <c r="B66" s="34" t="s">
        <v>334</v>
      </c>
      <c r="C66" s="32" t="s">
        <v>33</v>
      </c>
      <c r="D66" s="34">
        <v>22.8</v>
      </c>
      <c r="E66" s="34">
        <v>15.8</v>
      </c>
      <c r="F66" s="35">
        <f>D66/E66*100</f>
        <v>144.30379746835442</v>
      </c>
    </row>
    <row r="67" spans="1:6" ht="31.5" x14ac:dyDescent="0.25">
      <c r="A67" s="31"/>
      <c r="B67" s="34" t="s">
        <v>37</v>
      </c>
      <c r="C67" s="32" t="s">
        <v>35</v>
      </c>
      <c r="D67" s="34">
        <v>53</v>
      </c>
      <c r="E67" s="34">
        <v>26</v>
      </c>
      <c r="F67" s="35">
        <f>D67/E67*100</f>
        <v>203.84615384615384</v>
      </c>
    </row>
    <row r="68" spans="1:6" ht="31.5" x14ac:dyDescent="0.25">
      <c r="A68" s="31"/>
      <c r="B68" s="34" t="s">
        <v>38</v>
      </c>
      <c r="C68" s="32" t="s">
        <v>35</v>
      </c>
      <c r="D68" s="34">
        <v>0</v>
      </c>
      <c r="E68" s="34">
        <v>0</v>
      </c>
      <c r="F68" s="35">
        <v>100</v>
      </c>
    </row>
    <row r="69" spans="1:6" ht="47.25" x14ac:dyDescent="0.25">
      <c r="A69" s="31"/>
      <c r="B69" s="34" t="s">
        <v>39</v>
      </c>
      <c r="C69" s="32" t="s">
        <v>17</v>
      </c>
      <c r="D69" s="34">
        <v>13.8</v>
      </c>
      <c r="E69" s="34">
        <v>25</v>
      </c>
      <c r="F69" s="35">
        <f t="shared" ref="F69" si="2">E69/D69*100</f>
        <v>181.15942028985506</v>
      </c>
    </row>
    <row r="70" spans="1:6" ht="21.75" customHeight="1" x14ac:dyDescent="0.25">
      <c r="A70" s="31">
        <v>13</v>
      </c>
      <c r="B70" s="117" t="s">
        <v>185</v>
      </c>
      <c r="C70" s="126"/>
      <c r="D70" s="126"/>
      <c r="E70" s="126"/>
      <c r="F70" s="127"/>
    </row>
    <row r="71" spans="1:6" ht="114.75" customHeight="1" x14ac:dyDescent="0.25">
      <c r="A71" s="31"/>
      <c r="B71" s="74" t="s">
        <v>193</v>
      </c>
      <c r="C71" s="32" t="s">
        <v>17</v>
      </c>
      <c r="D71" s="31">
        <v>95.2</v>
      </c>
      <c r="E71" s="31">
        <v>95.2</v>
      </c>
      <c r="F71" s="75">
        <f>E71/D71*100</f>
        <v>100</v>
      </c>
    </row>
    <row r="72" spans="1:6" ht="99" customHeight="1" x14ac:dyDescent="0.25">
      <c r="A72" s="31"/>
      <c r="B72" s="74" t="s">
        <v>194</v>
      </c>
      <c r="C72" s="32" t="s">
        <v>17</v>
      </c>
      <c r="D72" s="31">
        <v>18</v>
      </c>
      <c r="E72" s="31">
        <v>20</v>
      </c>
      <c r="F72" s="75">
        <f>E72/D72*100</f>
        <v>111.11111111111111</v>
      </c>
    </row>
    <row r="73" spans="1:6" ht="56.25" customHeight="1" x14ac:dyDescent="0.25">
      <c r="A73" s="31"/>
      <c r="B73" s="34" t="s">
        <v>431</v>
      </c>
      <c r="C73" s="32" t="s">
        <v>196</v>
      </c>
      <c r="D73" s="31">
        <v>280.91000000000003</v>
      </c>
      <c r="E73" s="76">
        <v>280.91399999999999</v>
      </c>
      <c r="F73" s="75">
        <f t="shared" ref="F73:F91" si="3">E73/D73*100</f>
        <v>100.00142394361183</v>
      </c>
    </row>
    <row r="74" spans="1:6" ht="31.5" x14ac:dyDescent="0.25">
      <c r="A74" s="31"/>
      <c r="B74" s="34" t="s">
        <v>397</v>
      </c>
      <c r="C74" s="32" t="s">
        <v>195</v>
      </c>
      <c r="D74" s="34">
        <v>4</v>
      </c>
      <c r="E74" s="34">
        <v>12</v>
      </c>
      <c r="F74" s="35">
        <f t="shared" si="3"/>
        <v>300</v>
      </c>
    </row>
    <row r="75" spans="1:6" ht="63" x14ac:dyDescent="0.25">
      <c r="A75" s="31"/>
      <c r="B75" s="34" t="s">
        <v>398</v>
      </c>
      <c r="C75" s="32" t="s">
        <v>26</v>
      </c>
      <c r="D75" s="34">
        <v>1</v>
      </c>
      <c r="E75" s="34">
        <v>0</v>
      </c>
      <c r="F75" s="35">
        <f t="shared" si="3"/>
        <v>0</v>
      </c>
    </row>
    <row r="76" spans="1:6" ht="31.5" x14ac:dyDescent="0.25">
      <c r="A76" s="31"/>
      <c r="B76" s="34" t="s">
        <v>399</v>
      </c>
      <c r="C76" s="32" t="s">
        <v>26</v>
      </c>
      <c r="D76" s="34">
        <v>1</v>
      </c>
      <c r="E76" s="34">
        <v>4</v>
      </c>
      <c r="F76" s="35">
        <f t="shared" si="3"/>
        <v>400</v>
      </c>
    </row>
    <row r="77" spans="1:6" ht="110.25" x14ac:dyDescent="0.25">
      <c r="A77" s="31"/>
      <c r="B77" s="34" t="s">
        <v>400</v>
      </c>
      <c r="C77" s="32" t="s">
        <v>20</v>
      </c>
      <c r="D77" s="34">
        <v>2</v>
      </c>
      <c r="E77" s="34">
        <v>6</v>
      </c>
      <c r="F77" s="35">
        <f t="shared" si="3"/>
        <v>300</v>
      </c>
    </row>
    <row r="78" spans="1:6" ht="31.5" x14ac:dyDescent="0.25">
      <c r="A78" s="31"/>
      <c r="B78" s="34" t="s">
        <v>401</v>
      </c>
      <c r="C78" s="32" t="s">
        <v>196</v>
      </c>
      <c r="D78" s="34">
        <v>2.78</v>
      </c>
      <c r="E78" s="34">
        <v>2.8540000000000001</v>
      </c>
      <c r="F78" s="35">
        <f t="shared" si="3"/>
        <v>102.66187050359714</v>
      </c>
    </row>
    <row r="79" spans="1:6" ht="31.5" x14ac:dyDescent="0.25">
      <c r="A79" s="31"/>
      <c r="B79" s="34" t="s">
        <v>402</v>
      </c>
      <c r="C79" s="32" t="s">
        <v>196</v>
      </c>
      <c r="D79" s="34">
        <v>6.9</v>
      </c>
      <c r="E79" s="34">
        <v>9.0190000000000001</v>
      </c>
      <c r="F79" s="35">
        <f t="shared" si="3"/>
        <v>130.71014492753622</v>
      </c>
    </row>
    <row r="80" spans="1:6" ht="78.75" x14ac:dyDescent="0.25">
      <c r="A80" s="31"/>
      <c r="B80" s="34" t="s">
        <v>403</v>
      </c>
      <c r="C80" s="32" t="s">
        <v>17</v>
      </c>
      <c r="D80" s="34">
        <v>34</v>
      </c>
      <c r="E80" s="34">
        <v>29.7</v>
      </c>
      <c r="F80" s="35">
        <f t="shared" si="3"/>
        <v>87.352941176470594</v>
      </c>
    </row>
    <row r="81" spans="1:6" ht="31.5" x14ac:dyDescent="0.25">
      <c r="A81" s="31"/>
      <c r="B81" s="34" t="s">
        <v>404</v>
      </c>
      <c r="C81" s="32" t="s">
        <v>17</v>
      </c>
      <c r="D81" s="34">
        <v>100</v>
      </c>
      <c r="E81" s="34">
        <v>100</v>
      </c>
      <c r="F81" s="35">
        <f t="shared" si="3"/>
        <v>100</v>
      </c>
    </row>
    <row r="82" spans="1:6" ht="31.5" x14ac:dyDescent="0.25">
      <c r="A82" s="31"/>
      <c r="B82" s="34" t="s">
        <v>405</v>
      </c>
      <c r="C82" s="32" t="s">
        <v>197</v>
      </c>
      <c r="D82" s="34">
        <v>133</v>
      </c>
      <c r="E82" s="77">
        <v>158.404</v>
      </c>
      <c r="F82" s="35">
        <f t="shared" si="3"/>
        <v>119.10075187969925</v>
      </c>
    </row>
    <row r="83" spans="1:6" ht="63" x14ac:dyDescent="0.25">
      <c r="A83" s="31"/>
      <c r="B83" s="34" t="s">
        <v>406</v>
      </c>
      <c r="C83" s="32" t="s">
        <v>20</v>
      </c>
      <c r="D83" s="34">
        <v>240</v>
      </c>
      <c r="E83" s="34">
        <v>238</v>
      </c>
      <c r="F83" s="35">
        <f t="shared" si="3"/>
        <v>99.166666666666671</v>
      </c>
    </row>
    <row r="84" spans="1:6" ht="47.25" x14ac:dyDescent="0.25">
      <c r="A84" s="31"/>
      <c r="B84" s="34" t="s">
        <v>407</v>
      </c>
      <c r="C84" s="32" t="s">
        <v>26</v>
      </c>
      <c r="D84" s="34">
        <v>15</v>
      </c>
      <c r="E84" s="34">
        <v>21</v>
      </c>
      <c r="F84" s="35">
        <f t="shared" si="3"/>
        <v>140</v>
      </c>
    </row>
    <row r="85" spans="1:6" ht="31.5" x14ac:dyDescent="0.25">
      <c r="A85" s="31"/>
      <c r="B85" s="34" t="s">
        <v>408</v>
      </c>
      <c r="C85" s="32" t="s">
        <v>20</v>
      </c>
      <c r="D85" s="34">
        <v>21</v>
      </c>
      <c r="E85" s="34">
        <v>21</v>
      </c>
      <c r="F85" s="35">
        <f t="shared" si="3"/>
        <v>100</v>
      </c>
    </row>
    <row r="86" spans="1:6" ht="94.5" x14ac:dyDescent="0.25">
      <c r="A86" s="31"/>
      <c r="B86" s="34" t="s">
        <v>409</v>
      </c>
      <c r="C86" s="32" t="s">
        <v>17</v>
      </c>
      <c r="D86" s="34">
        <v>100</v>
      </c>
      <c r="E86" s="34">
        <v>92</v>
      </c>
      <c r="F86" s="35">
        <f t="shared" si="3"/>
        <v>92</v>
      </c>
    </row>
    <row r="87" spans="1:6" ht="47.25" x14ac:dyDescent="0.25">
      <c r="A87" s="31"/>
      <c r="B87" s="34" t="s">
        <v>410</v>
      </c>
      <c r="C87" s="32" t="s">
        <v>20</v>
      </c>
      <c r="D87" s="34">
        <v>127.3</v>
      </c>
      <c r="E87" s="34">
        <v>146.80000000000001</v>
      </c>
      <c r="F87" s="35">
        <f t="shared" si="3"/>
        <v>115.31814611154753</v>
      </c>
    </row>
    <row r="88" spans="1:6" ht="78.75" x14ac:dyDescent="0.25">
      <c r="A88" s="31"/>
      <c r="B88" s="34" t="s">
        <v>411</v>
      </c>
      <c r="C88" s="32" t="s">
        <v>325</v>
      </c>
      <c r="D88" s="34">
        <v>1</v>
      </c>
      <c r="E88" s="34">
        <v>1</v>
      </c>
      <c r="F88" s="35">
        <f>E88/D88*100</f>
        <v>100</v>
      </c>
    </row>
    <row r="89" spans="1:6" ht="63" x14ac:dyDescent="0.25">
      <c r="A89" s="31"/>
      <c r="B89" s="34" t="s">
        <v>412</v>
      </c>
      <c r="C89" s="32" t="s">
        <v>325</v>
      </c>
      <c r="D89" s="34">
        <v>1</v>
      </c>
      <c r="E89" s="34">
        <v>0</v>
      </c>
      <c r="F89" s="35">
        <f>E89/D89*100</f>
        <v>0</v>
      </c>
    </row>
    <row r="90" spans="1:6" ht="63" x14ac:dyDescent="0.25">
      <c r="A90" s="31"/>
      <c r="B90" s="34" t="s">
        <v>413</v>
      </c>
      <c r="C90" s="32" t="s">
        <v>286</v>
      </c>
      <c r="D90" s="34">
        <v>1</v>
      </c>
      <c r="E90" s="34">
        <v>0</v>
      </c>
      <c r="F90" s="35">
        <f>E90/D90*100</f>
        <v>0</v>
      </c>
    </row>
    <row r="91" spans="1:6" ht="63" x14ac:dyDescent="0.25">
      <c r="A91" s="31"/>
      <c r="B91" s="34" t="s">
        <v>414</v>
      </c>
      <c r="C91" s="32" t="s">
        <v>325</v>
      </c>
      <c r="D91" s="34">
        <v>2</v>
      </c>
      <c r="E91" s="34">
        <v>1</v>
      </c>
      <c r="F91" s="35">
        <f t="shared" si="3"/>
        <v>50</v>
      </c>
    </row>
    <row r="92" spans="1:6" ht="22.5" customHeight="1" x14ac:dyDescent="0.25">
      <c r="A92" s="31">
        <v>14</v>
      </c>
      <c r="B92" s="117" t="s">
        <v>438</v>
      </c>
      <c r="C92" s="120"/>
      <c r="D92" s="120"/>
      <c r="E92" s="120"/>
      <c r="F92" s="121"/>
    </row>
    <row r="93" spans="1:6" ht="179.25" customHeight="1" x14ac:dyDescent="0.25">
      <c r="A93" s="63"/>
      <c r="B93" s="64" t="s">
        <v>118</v>
      </c>
      <c r="C93" s="65" t="s">
        <v>17</v>
      </c>
      <c r="D93" s="66">
        <v>100</v>
      </c>
      <c r="E93" s="34">
        <v>100</v>
      </c>
      <c r="F93" s="67">
        <f>E93/D93*100</f>
        <v>100</v>
      </c>
    </row>
    <row r="94" spans="1:6" ht="75" customHeight="1" x14ac:dyDescent="0.25">
      <c r="A94" s="31"/>
      <c r="B94" s="64" t="s">
        <v>119</v>
      </c>
      <c r="C94" s="65" t="s">
        <v>17</v>
      </c>
      <c r="D94" s="66">
        <v>100</v>
      </c>
      <c r="E94" s="34">
        <v>100</v>
      </c>
      <c r="F94" s="67">
        <f t="shared" ref="F94:F99" si="4">E94/D94*100</f>
        <v>100</v>
      </c>
    </row>
    <row r="95" spans="1:6" ht="47.25" customHeight="1" x14ac:dyDescent="0.25">
      <c r="A95" s="31"/>
      <c r="B95" s="66" t="s">
        <v>120</v>
      </c>
      <c r="C95" s="65" t="s">
        <v>17</v>
      </c>
      <c r="D95" s="66">
        <v>70</v>
      </c>
      <c r="E95" s="34">
        <v>70</v>
      </c>
      <c r="F95" s="67">
        <f t="shared" si="4"/>
        <v>100</v>
      </c>
    </row>
    <row r="96" spans="1:6" ht="149.25" customHeight="1" x14ac:dyDescent="0.25">
      <c r="A96" s="31"/>
      <c r="B96" s="66" t="s">
        <v>121</v>
      </c>
      <c r="C96" s="65" t="s">
        <v>17</v>
      </c>
      <c r="D96" s="66">
        <v>98.8</v>
      </c>
      <c r="E96" s="34">
        <v>98.8</v>
      </c>
      <c r="F96" s="67">
        <f t="shared" si="4"/>
        <v>100</v>
      </c>
    </row>
    <row r="97" spans="1:6" ht="101.25" customHeight="1" x14ac:dyDescent="0.25">
      <c r="A97" s="31"/>
      <c r="B97" s="66" t="s">
        <v>122</v>
      </c>
      <c r="C97" s="65" t="s">
        <v>17</v>
      </c>
      <c r="D97" s="66">
        <v>98</v>
      </c>
      <c r="E97" s="34">
        <v>98</v>
      </c>
      <c r="F97" s="67">
        <f>E97/D97*100</f>
        <v>100</v>
      </c>
    </row>
    <row r="98" spans="1:6" ht="72.75" customHeight="1" x14ac:dyDescent="0.25">
      <c r="A98" s="31"/>
      <c r="B98" s="66" t="s">
        <v>123</v>
      </c>
      <c r="C98" s="65" t="s">
        <v>17</v>
      </c>
      <c r="D98" s="66">
        <v>100</v>
      </c>
      <c r="E98" s="34">
        <v>97.6</v>
      </c>
      <c r="F98" s="67">
        <f t="shared" si="4"/>
        <v>97.6</v>
      </c>
    </row>
    <row r="99" spans="1:6" ht="82.5" customHeight="1" x14ac:dyDescent="0.25">
      <c r="A99" s="31"/>
      <c r="B99" s="66" t="s">
        <v>124</v>
      </c>
      <c r="C99" s="65" t="s">
        <v>17</v>
      </c>
      <c r="D99" s="66">
        <v>90</v>
      </c>
      <c r="E99" s="34">
        <v>90</v>
      </c>
      <c r="F99" s="67">
        <f t="shared" si="4"/>
        <v>100</v>
      </c>
    </row>
    <row r="100" spans="1:6" ht="33" customHeight="1" x14ac:dyDescent="0.25">
      <c r="A100" s="31">
        <v>15</v>
      </c>
      <c r="B100" s="117" t="s">
        <v>390</v>
      </c>
      <c r="C100" s="118"/>
      <c r="D100" s="118"/>
      <c r="E100" s="118"/>
      <c r="F100" s="119"/>
    </row>
    <row r="101" spans="1:6" ht="47.25" x14ac:dyDescent="0.25">
      <c r="A101" s="31"/>
      <c r="B101" s="34" t="s">
        <v>392</v>
      </c>
      <c r="C101" s="32" t="s">
        <v>17</v>
      </c>
      <c r="D101" s="34">
        <v>106</v>
      </c>
      <c r="E101" s="34">
        <v>131.4</v>
      </c>
      <c r="F101" s="35">
        <f t="shared" ref="F101:F112" si="5">E101/D101*100</f>
        <v>123.9622641509434</v>
      </c>
    </row>
    <row r="102" spans="1:6" ht="47.25" x14ac:dyDescent="0.25">
      <c r="A102" s="31"/>
      <c r="B102" s="34" t="s">
        <v>415</v>
      </c>
      <c r="C102" s="32" t="s">
        <v>393</v>
      </c>
      <c r="D102" s="34">
        <v>12.3</v>
      </c>
      <c r="E102" s="34">
        <v>17.100000000000001</v>
      </c>
      <c r="F102" s="35">
        <f t="shared" si="5"/>
        <v>139.02439024390245</v>
      </c>
    </row>
    <row r="103" spans="1:6" ht="69.75" customHeight="1" x14ac:dyDescent="0.25">
      <c r="A103" s="31"/>
      <c r="B103" s="34" t="s">
        <v>416</v>
      </c>
      <c r="C103" s="32" t="s">
        <v>393</v>
      </c>
      <c r="D103" s="34">
        <v>10.8</v>
      </c>
      <c r="E103" s="34">
        <v>17.7</v>
      </c>
      <c r="F103" s="35">
        <f t="shared" si="5"/>
        <v>163.88888888888886</v>
      </c>
    </row>
    <row r="104" spans="1:6" ht="69.75" customHeight="1" x14ac:dyDescent="0.25">
      <c r="A104" s="31"/>
      <c r="B104" s="34" t="s">
        <v>417</v>
      </c>
      <c r="C104" s="32" t="s">
        <v>394</v>
      </c>
      <c r="D104" s="34">
        <v>96.8</v>
      </c>
      <c r="E104" s="34">
        <v>124.7</v>
      </c>
      <c r="F104" s="35">
        <f t="shared" si="5"/>
        <v>128.82231404958679</v>
      </c>
    </row>
    <row r="105" spans="1:6" ht="47.25" x14ac:dyDescent="0.25">
      <c r="A105" s="31"/>
      <c r="B105" s="34" t="s">
        <v>418</v>
      </c>
      <c r="C105" s="32" t="s">
        <v>394</v>
      </c>
      <c r="D105" s="34">
        <v>35.5</v>
      </c>
      <c r="E105" s="34">
        <v>69.5</v>
      </c>
      <c r="F105" s="35">
        <f t="shared" si="5"/>
        <v>195.77464788732394</v>
      </c>
    </row>
    <row r="106" spans="1:6" ht="47.25" x14ac:dyDescent="0.25">
      <c r="A106" s="31"/>
      <c r="B106" s="34" t="s">
        <v>419</v>
      </c>
      <c r="C106" s="32" t="s">
        <v>395</v>
      </c>
      <c r="D106" s="34">
        <v>42.4</v>
      </c>
      <c r="E106" s="34">
        <v>38.4</v>
      </c>
      <c r="F106" s="35">
        <f t="shared" si="5"/>
        <v>90.566037735849065</v>
      </c>
    </row>
    <row r="107" spans="1:6" ht="47.25" x14ac:dyDescent="0.25">
      <c r="A107" s="31"/>
      <c r="B107" s="34" t="s">
        <v>420</v>
      </c>
      <c r="C107" s="32" t="s">
        <v>394</v>
      </c>
      <c r="D107" s="34">
        <v>37.979999999999997</v>
      </c>
      <c r="E107" s="34">
        <v>36.253</v>
      </c>
      <c r="F107" s="35">
        <f t="shared" si="5"/>
        <v>95.452869931542921</v>
      </c>
    </row>
    <row r="108" spans="1:6" ht="63" x14ac:dyDescent="0.25">
      <c r="A108" s="31"/>
      <c r="B108" s="34" t="s">
        <v>421</v>
      </c>
      <c r="C108" s="32" t="s">
        <v>394</v>
      </c>
      <c r="D108" s="34">
        <v>4.1849999999999996</v>
      </c>
      <c r="E108" s="34">
        <v>3.6720000000000002</v>
      </c>
      <c r="F108" s="35">
        <f t="shared" si="5"/>
        <v>87.741935483870975</v>
      </c>
    </row>
    <row r="109" spans="1:6" ht="47.25" x14ac:dyDescent="0.25">
      <c r="A109" s="31"/>
      <c r="B109" s="34" t="s">
        <v>422</v>
      </c>
      <c r="C109" s="32" t="s">
        <v>17</v>
      </c>
      <c r="D109" s="34">
        <v>100</v>
      </c>
      <c r="E109" s="34">
        <v>92.9</v>
      </c>
      <c r="F109" s="35">
        <f t="shared" si="5"/>
        <v>92.9</v>
      </c>
    </row>
    <row r="110" spans="1:6" ht="31.5" x14ac:dyDescent="0.25">
      <c r="A110" s="31"/>
      <c r="B110" s="34" t="s">
        <v>423</v>
      </c>
      <c r="C110" s="32" t="s">
        <v>396</v>
      </c>
      <c r="D110" s="34">
        <v>40106</v>
      </c>
      <c r="E110" s="34">
        <v>55614</v>
      </c>
      <c r="F110" s="35">
        <f t="shared" si="5"/>
        <v>138.66753104273675</v>
      </c>
    </row>
    <row r="111" spans="1:6" ht="47.25" x14ac:dyDescent="0.25">
      <c r="A111" s="31"/>
      <c r="B111" s="34" t="s">
        <v>424</v>
      </c>
      <c r="C111" s="32"/>
      <c r="D111" s="34">
        <v>5</v>
      </c>
      <c r="E111" s="34">
        <v>15</v>
      </c>
      <c r="F111" s="35">
        <f t="shared" si="5"/>
        <v>300</v>
      </c>
    </row>
    <row r="112" spans="1:6" ht="64.5" customHeight="1" x14ac:dyDescent="0.25">
      <c r="A112" s="31"/>
      <c r="B112" s="34" t="s">
        <v>425</v>
      </c>
      <c r="C112" s="32" t="s">
        <v>26</v>
      </c>
      <c r="D112" s="34">
        <v>5</v>
      </c>
      <c r="E112" s="34">
        <v>5</v>
      </c>
      <c r="F112" s="35">
        <f t="shared" si="5"/>
        <v>100</v>
      </c>
    </row>
    <row r="113" spans="1:6" ht="34.5" customHeight="1" x14ac:dyDescent="0.25">
      <c r="A113" s="31">
        <v>16</v>
      </c>
      <c r="B113" s="117" t="s">
        <v>441</v>
      </c>
      <c r="C113" s="118"/>
      <c r="D113" s="118"/>
      <c r="E113" s="118"/>
      <c r="F113" s="119"/>
    </row>
    <row r="114" spans="1:6" ht="63" x14ac:dyDescent="0.25">
      <c r="A114" s="31"/>
      <c r="B114" s="34" t="s">
        <v>131</v>
      </c>
      <c r="C114" s="32" t="s">
        <v>17</v>
      </c>
      <c r="D114" s="34">
        <v>56.5</v>
      </c>
      <c r="E114" s="66">
        <v>60.4</v>
      </c>
      <c r="F114" s="77">
        <f>E114/D114*100</f>
        <v>106.90265486725663</v>
      </c>
    </row>
    <row r="115" spans="1:6" ht="126" x14ac:dyDescent="0.25">
      <c r="A115" s="31"/>
      <c r="B115" s="34" t="s">
        <v>132</v>
      </c>
      <c r="C115" s="32" t="s">
        <v>17</v>
      </c>
      <c r="D115" s="34">
        <v>23.9</v>
      </c>
      <c r="E115" s="34">
        <v>24</v>
      </c>
      <c r="F115" s="77">
        <f t="shared" ref="F115:F121" si="6">E115/D115*100</f>
        <v>100.418410041841</v>
      </c>
    </row>
    <row r="116" spans="1:6" ht="157.5" x14ac:dyDescent="0.25">
      <c r="A116" s="31"/>
      <c r="B116" s="34" t="s">
        <v>133</v>
      </c>
      <c r="C116" s="32" t="s">
        <v>17</v>
      </c>
      <c r="D116" s="34">
        <v>53</v>
      </c>
      <c r="E116" s="34">
        <v>53</v>
      </c>
      <c r="F116" s="77">
        <f t="shared" si="6"/>
        <v>100</v>
      </c>
    </row>
    <row r="117" spans="1:6" ht="78.75" x14ac:dyDescent="0.25">
      <c r="A117" s="31"/>
      <c r="B117" s="34" t="s">
        <v>134</v>
      </c>
      <c r="C117" s="32" t="s">
        <v>17</v>
      </c>
      <c r="D117" s="34">
        <v>94</v>
      </c>
      <c r="E117" s="34">
        <v>94.1</v>
      </c>
      <c r="F117" s="77">
        <f t="shared" si="6"/>
        <v>100.1063829787234</v>
      </c>
    </row>
    <row r="118" spans="1:6" ht="94.5" x14ac:dyDescent="0.25">
      <c r="A118" s="31"/>
      <c r="B118" s="34" t="s">
        <v>135</v>
      </c>
      <c r="C118" s="32" t="s">
        <v>17</v>
      </c>
      <c r="D118" s="34">
        <v>52</v>
      </c>
      <c r="E118" s="34">
        <v>58</v>
      </c>
      <c r="F118" s="77">
        <f t="shared" si="6"/>
        <v>111.53846153846155</v>
      </c>
    </row>
    <row r="119" spans="1:6" ht="94.5" x14ac:dyDescent="0.25">
      <c r="A119" s="31"/>
      <c r="B119" s="34" t="s">
        <v>136</v>
      </c>
      <c r="C119" s="32" t="s">
        <v>17</v>
      </c>
      <c r="D119" s="34">
        <v>20</v>
      </c>
      <c r="E119" s="34">
        <v>29</v>
      </c>
      <c r="F119" s="77">
        <f t="shared" si="6"/>
        <v>145</v>
      </c>
    </row>
    <row r="120" spans="1:6" ht="63" x14ac:dyDescent="0.25">
      <c r="A120" s="31"/>
      <c r="B120" s="34" t="s">
        <v>137</v>
      </c>
      <c r="C120" s="32" t="s">
        <v>17</v>
      </c>
      <c r="D120" s="34">
        <v>60</v>
      </c>
      <c r="E120" s="34">
        <v>70.5</v>
      </c>
      <c r="F120" s="77">
        <f t="shared" si="6"/>
        <v>117.5</v>
      </c>
    </row>
    <row r="121" spans="1:6" ht="78.75" x14ac:dyDescent="0.25">
      <c r="A121" s="31"/>
      <c r="B121" s="34" t="s">
        <v>138</v>
      </c>
      <c r="C121" s="32" t="s">
        <v>17</v>
      </c>
      <c r="D121" s="34">
        <v>100</v>
      </c>
      <c r="E121" s="34">
        <v>100</v>
      </c>
      <c r="F121" s="77">
        <f t="shared" si="6"/>
        <v>100</v>
      </c>
    </row>
    <row r="122" spans="1:6" ht="31.5" customHeight="1" x14ac:dyDescent="0.25">
      <c r="A122" s="31">
        <v>17</v>
      </c>
      <c r="B122" s="117" t="s">
        <v>440</v>
      </c>
      <c r="C122" s="122"/>
      <c r="D122" s="122"/>
      <c r="E122" s="122"/>
      <c r="F122" s="123"/>
    </row>
    <row r="123" spans="1:6" ht="47.25" x14ac:dyDescent="0.25">
      <c r="A123" s="31"/>
      <c r="B123" s="34" t="s">
        <v>229</v>
      </c>
      <c r="C123" s="32" t="s">
        <v>17</v>
      </c>
      <c r="D123" s="34">
        <v>1.9</v>
      </c>
      <c r="E123" s="66">
        <v>1.9</v>
      </c>
      <c r="F123" s="35">
        <f>E123/D123*100</f>
        <v>100</v>
      </c>
    </row>
    <row r="124" spans="1:6" ht="63" x14ac:dyDescent="0.25">
      <c r="A124" s="31"/>
      <c r="B124" s="34" t="s">
        <v>40</v>
      </c>
      <c r="C124" s="32" t="s">
        <v>17</v>
      </c>
      <c r="D124" s="34">
        <v>67.900000000000006</v>
      </c>
      <c r="E124" s="66">
        <v>68.900000000000006</v>
      </c>
      <c r="F124" s="35">
        <f t="shared" ref="F124:F129" si="7">E124/D124*100</f>
        <v>101.47275405007363</v>
      </c>
    </row>
    <row r="125" spans="1:6" ht="63" x14ac:dyDescent="0.25">
      <c r="A125" s="31"/>
      <c r="B125" s="34" t="s">
        <v>230</v>
      </c>
      <c r="C125" s="32" t="s">
        <v>17</v>
      </c>
      <c r="D125" s="34">
        <v>79.400000000000006</v>
      </c>
      <c r="E125" s="66">
        <v>62.5</v>
      </c>
      <c r="F125" s="35">
        <f t="shared" si="7"/>
        <v>78.715365239294712</v>
      </c>
    </row>
    <row r="126" spans="1:6" ht="31.5" x14ac:dyDescent="0.25">
      <c r="A126" s="31"/>
      <c r="B126" s="34" t="s">
        <v>231</v>
      </c>
      <c r="C126" s="78" t="s">
        <v>232</v>
      </c>
      <c r="D126" s="34">
        <v>2.2999999999999998</v>
      </c>
      <c r="E126" s="66">
        <v>1.4</v>
      </c>
      <c r="F126" s="35">
        <f>D126/E126*100</f>
        <v>164.28571428571428</v>
      </c>
    </row>
    <row r="127" spans="1:6" ht="84" customHeight="1" x14ac:dyDescent="0.25">
      <c r="A127" s="31"/>
      <c r="B127" s="34" t="s">
        <v>233</v>
      </c>
      <c r="C127" s="32" t="s">
        <v>20</v>
      </c>
      <c r="D127" s="34">
        <v>17</v>
      </c>
      <c r="E127" s="66">
        <v>1</v>
      </c>
      <c r="F127" s="35">
        <f t="shared" si="7"/>
        <v>5.8823529411764701</v>
      </c>
    </row>
    <row r="128" spans="1:6" ht="78.75" x14ac:dyDescent="0.25">
      <c r="A128" s="31"/>
      <c r="B128" s="34" t="s">
        <v>234</v>
      </c>
      <c r="C128" s="32" t="s">
        <v>20</v>
      </c>
      <c r="D128" s="34">
        <v>38</v>
      </c>
      <c r="E128" s="66">
        <v>17</v>
      </c>
      <c r="F128" s="35">
        <f t="shared" si="7"/>
        <v>44.736842105263158</v>
      </c>
    </row>
    <row r="129" spans="1:6" ht="110.25" x14ac:dyDescent="0.25">
      <c r="A129" s="31"/>
      <c r="B129" s="34" t="s">
        <v>235</v>
      </c>
      <c r="C129" s="32" t="s">
        <v>20</v>
      </c>
      <c r="D129" s="34">
        <v>12</v>
      </c>
      <c r="E129" s="66">
        <v>1</v>
      </c>
      <c r="F129" s="35">
        <f t="shared" si="7"/>
        <v>8.3333333333333321</v>
      </c>
    </row>
    <row r="130" spans="1:6" x14ac:dyDescent="0.25">
      <c r="A130" s="31"/>
      <c r="B130" s="34" t="s">
        <v>331</v>
      </c>
      <c r="C130" s="32" t="s">
        <v>20</v>
      </c>
      <c r="D130" s="34">
        <v>161</v>
      </c>
      <c r="E130" s="66">
        <v>160</v>
      </c>
      <c r="F130" s="35">
        <f>E130/D130*100</f>
        <v>99.378881987577643</v>
      </c>
    </row>
    <row r="131" spans="1:6" ht="47.25" x14ac:dyDescent="0.25">
      <c r="A131" s="31"/>
      <c r="B131" s="34" t="s">
        <v>332</v>
      </c>
      <c r="C131" s="32" t="s">
        <v>20</v>
      </c>
      <c r="D131" s="34">
        <v>50</v>
      </c>
      <c r="E131" s="66">
        <v>62</v>
      </c>
      <c r="F131" s="35">
        <f>E131/D131*100</f>
        <v>124</v>
      </c>
    </row>
    <row r="132" spans="1:6" ht="31.5" x14ac:dyDescent="0.25">
      <c r="A132" s="31"/>
      <c r="B132" s="34" t="s">
        <v>333</v>
      </c>
      <c r="C132" s="32" t="s">
        <v>20</v>
      </c>
      <c r="D132" s="34">
        <v>2</v>
      </c>
      <c r="E132" s="66">
        <v>2</v>
      </c>
      <c r="F132" s="35">
        <f>E132/D132*100</f>
        <v>100</v>
      </c>
    </row>
    <row r="133" spans="1:6" ht="15.75" customHeight="1" x14ac:dyDescent="0.25">
      <c r="A133" s="31">
        <v>18</v>
      </c>
      <c r="B133" s="117" t="s">
        <v>213</v>
      </c>
      <c r="C133" s="118"/>
      <c r="D133" s="118"/>
      <c r="E133" s="118"/>
      <c r="F133" s="119"/>
    </row>
    <row r="134" spans="1:6" ht="94.5" x14ac:dyDescent="0.25">
      <c r="A134" s="31"/>
      <c r="B134" s="34" t="s">
        <v>221</v>
      </c>
      <c r="C134" s="32" t="s">
        <v>17</v>
      </c>
      <c r="D134" s="34">
        <v>74</v>
      </c>
      <c r="E134" s="34">
        <v>74</v>
      </c>
      <c r="F134" s="34">
        <f>E134/D134*100</f>
        <v>100</v>
      </c>
    </row>
    <row r="135" spans="1:6" ht="47.25" x14ac:dyDescent="0.25">
      <c r="A135" s="31"/>
      <c r="B135" s="34" t="s">
        <v>329</v>
      </c>
      <c r="C135" s="32" t="s">
        <v>17</v>
      </c>
      <c r="D135" s="34">
        <v>70</v>
      </c>
      <c r="E135" s="34">
        <v>70</v>
      </c>
      <c r="F135" s="35">
        <f>E135/D135*100</f>
        <v>100</v>
      </c>
    </row>
    <row r="136" spans="1:6" ht="78.75" x14ac:dyDescent="0.25">
      <c r="A136" s="31"/>
      <c r="B136" s="34" t="s">
        <v>328</v>
      </c>
      <c r="C136" s="32" t="s">
        <v>17</v>
      </c>
      <c r="D136" s="34">
        <v>45</v>
      </c>
      <c r="E136" s="34">
        <v>54</v>
      </c>
      <c r="F136" s="35">
        <f>E136/D136*100</f>
        <v>120</v>
      </c>
    </row>
    <row r="137" spans="1:6" ht="69" customHeight="1" x14ac:dyDescent="0.25">
      <c r="A137" s="31"/>
      <c r="B137" s="34" t="s">
        <v>327</v>
      </c>
      <c r="C137" s="32" t="s">
        <v>17</v>
      </c>
      <c r="D137" s="34">
        <v>6.9</v>
      </c>
      <c r="E137" s="34">
        <v>6.9</v>
      </c>
      <c r="F137" s="35">
        <f>E137/D137*100</f>
        <v>100</v>
      </c>
    </row>
    <row r="138" spans="1:6" ht="78.75" x14ac:dyDescent="0.25">
      <c r="A138" s="31"/>
      <c r="B138" s="34" t="s">
        <v>222</v>
      </c>
      <c r="C138" s="32" t="s">
        <v>17</v>
      </c>
      <c r="D138" s="34">
        <v>14</v>
      </c>
      <c r="E138" s="34">
        <v>14</v>
      </c>
      <c r="F138" s="35">
        <f>E138/D138*100</f>
        <v>100</v>
      </c>
    </row>
    <row r="139" spans="1:6" ht="33.75" customHeight="1" x14ac:dyDescent="0.25">
      <c r="A139" s="31">
        <v>19</v>
      </c>
      <c r="B139" s="117" t="s">
        <v>10</v>
      </c>
      <c r="C139" s="118"/>
      <c r="D139" s="118"/>
      <c r="E139" s="118"/>
      <c r="F139" s="119"/>
    </row>
    <row r="140" spans="1:6" ht="47.25" x14ac:dyDescent="0.25">
      <c r="A140" s="31"/>
      <c r="B140" s="34" t="s">
        <v>41</v>
      </c>
      <c r="C140" s="32" t="s">
        <v>20</v>
      </c>
      <c r="D140" s="34">
        <v>0</v>
      </c>
      <c r="E140" s="34">
        <v>1</v>
      </c>
      <c r="F140" s="34">
        <v>0</v>
      </c>
    </row>
    <row r="141" spans="1:6" ht="63" x14ac:dyDescent="0.25">
      <c r="A141" s="31"/>
      <c r="B141" s="34" t="s">
        <v>42</v>
      </c>
      <c r="C141" s="32" t="s">
        <v>20</v>
      </c>
      <c r="D141" s="34">
        <v>1</v>
      </c>
      <c r="E141" s="34">
        <v>0</v>
      </c>
      <c r="F141" s="35">
        <v>100</v>
      </c>
    </row>
    <row r="142" spans="1:6" ht="94.5" x14ac:dyDescent="0.25">
      <c r="A142" s="31"/>
      <c r="B142" s="34" t="s">
        <v>43</v>
      </c>
      <c r="C142" s="32" t="s">
        <v>44</v>
      </c>
      <c r="D142" s="34">
        <v>65</v>
      </c>
      <c r="E142" s="34">
        <v>0</v>
      </c>
      <c r="F142" s="35">
        <v>100</v>
      </c>
    </row>
    <row r="143" spans="1:6" ht="94.5" x14ac:dyDescent="0.25">
      <c r="A143" s="31"/>
      <c r="B143" s="34" t="s">
        <v>263</v>
      </c>
      <c r="C143" s="32" t="s">
        <v>20</v>
      </c>
      <c r="D143" s="34">
        <v>1</v>
      </c>
      <c r="E143" s="34">
        <v>0</v>
      </c>
      <c r="F143" s="35">
        <v>100</v>
      </c>
    </row>
    <row r="144" spans="1:6" ht="47.25" x14ac:dyDescent="0.25">
      <c r="A144" s="31"/>
      <c r="B144" s="34" t="s">
        <v>45</v>
      </c>
      <c r="C144" s="32" t="s">
        <v>26</v>
      </c>
      <c r="D144" s="34">
        <v>2813</v>
      </c>
      <c r="E144" s="34">
        <v>2813</v>
      </c>
      <c r="F144" s="35">
        <f t="shared" ref="F144:F150" si="8">E144/D144*100</f>
        <v>100</v>
      </c>
    </row>
    <row r="145" spans="1:11" ht="31.5" x14ac:dyDescent="0.25">
      <c r="A145" s="31"/>
      <c r="B145" s="34" t="s">
        <v>46</v>
      </c>
      <c r="C145" s="32" t="s">
        <v>26</v>
      </c>
      <c r="D145" s="34">
        <v>574</v>
      </c>
      <c r="E145" s="34">
        <v>574</v>
      </c>
      <c r="F145" s="35">
        <f t="shared" si="8"/>
        <v>100</v>
      </c>
    </row>
    <row r="146" spans="1:11" ht="47.25" x14ac:dyDescent="0.25">
      <c r="A146" s="31"/>
      <c r="B146" s="34" t="s">
        <v>47</v>
      </c>
      <c r="C146" s="32" t="s">
        <v>17</v>
      </c>
      <c r="D146" s="34">
        <v>97</v>
      </c>
      <c r="E146" s="34">
        <v>97</v>
      </c>
      <c r="F146" s="35">
        <f t="shared" si="8"/>
        <v>100</v>
      </c>
    </row>
    <row r="147" spans="1:11" ht="47.25" x14ac:dyDescent="0.25">
      <c r="A147" s="31"/>
      <c r="B147" s="34" t="s">
        <v>48</v>
      </c>
      <c r="C147" s="32" t="s">
        <v>26</v>
      </c>
      <c r="D147" s="34">
        <v>1125</v>
      </c>
      <c r="E147" s="34">
        <v>1125</v>
      </c>
      <c r="F147" s="35">
        <f t="shared" si="8"/>
        <v>100</v>
      </c>
    </row>
    <row r="148" spans="1:11" ht="63" x14ac:dyDescent="0.25">
      <c r="A148" s="31"/>
      <c r="B148" s="34" t="s">
        <v>49</v>
      </c>
      <c r="C148" s="32" t="s">
        <v>17</v>
      </c>
      <c r="D148" s="34">
        <v>15.3</v>
      </c>
      <c r="E148" s="34">
        <v>15.3</v>
      </c>
      <c r="F148" s="35">
        <f t="shared" si="8"/>
        <v>100</v>
      </c>
    </row>
    <row r="149" spans="1:11" ht="47.25" x14ac:dyDescent="0.25">
      <c r="A149" s="31"/>
      <c r="B149" s="34" t="s">
        <v>338</v>
      </c>
      <c r="C149" s="32" t="s">
        <v>26</v>
      </c>
      <c r="D149" s="34">
        <v>870</v>
      </c>
      <c r="E149" s="34">
        <v>870</v>
      </c>
      <c r="F149" s="35">
        <f t="shared" si="8"/>
        <v>100</v>
      </c>
      <c r="K149" s="21"/>
    </row>
    <row r="150" spans="1:11" ht="63" x14ac:dyDescent="0.25">
      <c r="A150" s="31"/>
      <c r="B150" s="34" t="s">
        <v>339</v>
      </c>
      <c r="C150" s="32" t="s">
        <v>17</v>
      </c>
      <c r="D150" s="34">
        <v>23.2</v>
      </c>
      <c r="E150" s="34">
        <v>23.2</v>
      </c>
      <c r="F150" s="35">
        <f t="shared" si="8"/>
        <v>100</v>
      </c>
    </row>
    <row r="151" spans="1:11" ht="30.75" customHeight="1" x14ac:dyDescent="0.25">
      <c r="A151" s="31">
        <v>20</v>
      </c>
      <c r="B151" s="117" t="s">
        <v>436</v>
      </c>
      <c r="C151" s="120"/>
      <c r="D151" s="120"/>
      <c r="E151" s="120"/>
      <c r="F151" s="121"/>
    </row>
    <row r="152" spans="1:11" ht="31.5" x14ac:dyDescent="0.25">
      <c r="A152" s="31"/>
      <c r="B152" s="34" t="s">
        <v>51</v>
      </c>
      <c r="C152" s="32" t="s">
        <v>17</v>
      </c>
      <c r="D152" s="34">
        <v>4</v>
      </c>
      <c r="E152" s="34">
        <v>0</v>
      </c>
      <c r="F152" s="34">
        <f>E152/D152*100</f>
        <v>0</v>
      </c>
    </row>
    <row r="153" spans="1:11" ht="31.5" x14ac:dyDescent="0.25">
      <c r="A153" s="31"/>
      <c r="B153" s="34" t="s">
        <v>52</v>
      </c>
      <c r="C153" s="32" t="s">
        <v>17</v>
      </c>
      <c r="D153" s="34">
        <v>4</v>
      </c>
      <c r="E153" s="34">
        <v>0</v>
      </c>
      <c r="F153" s="34">
        <f>E153/D153*100</f>
        <v>0</v>
      </c>
    </row>
    <row r="154" spans="1:11" ht="47.25" x14ac:dyDescent="0.25">
      <c r="A154" s="31"/>
      <c r="B154" s="34" t="s">
        <v>264</v>
      </c>
      <c r="C154" s="32" t="s">
        <v>17</v>
      </c>
      <c r="D154" s="34">
        <v>4</v>
      </c>
      <c r="E154" s="34">
        <v>0</v>
      </c>
      <c r="F154" s="34">
        <f>E154/D154*100</f>
        <v>0</v>
      </c>
    </row>
    <row r="155" spans="1:11" ht="47.25" x14ac:dyDescent="0.25">
      <c r="A155" s="31"/>
      <c r="B155" s="34" t="s">
        <v>265</v>
      </c>
      <c r="C155" s="32" t="s">
        <v>17</v>
      </c>
      <c r="D155" s="34">
        <v>4</v>
      </c>
      <c r="E155" s="34">
        <v>0</v>
      </c>
      <c r="F155" s="34">
        <f>E155/D155*100</f>
        <v>0</v>
      </c>
    </row>
    <row r="156" spans="1:11" ht="30" customHeight="1" x14ac:dyDescent="0.25">
      <c r="A156" s="31">
        <v>21</v>
      </c>
      <c r="B156" s="117" t="s">
        <v>267</v>
      </c>
      <c r="C156" s="120"/>
      <c r="D156" s="120"/>
      <c r="E156" s="120"/>
      <c r="F156" s="121"/>
    </row>
    <row r="157" spans="1:11" ht="53.25" customHeight="1" x14ac:dyDescent="0.25">
      <c r="A157" s="31"/>
      <c r="B157" s="34" t="s">
        <v>281</v>
      </c>
      <c r="C157" s="32" t="s">
        <v>282</v>
      </c>
      <c r="D157" s="34">
        <v>4</v>
      </c>
      <c r="E157" s="34">
        <v>0</v>
      </c>
      <c r="F157" s="35">
        <f>E157/D157*100</f>
        <v>0</v>
      </c>
    </row>
    <row r="158" spans="1:11" ht="78.75" x14ac:dyDescent="0.25">
      <c r="A158" s="31"/>
      <c r="B158" s="34" t="s">
        <v>283</v>
      </c>
      <c r="C158" s="32" t="s">
        <v>282</v>
      </c>
      <c r="D158" s="34">
        <v>8</v>
      </c>
      <c r="E158" s="34">
        <v>0</v>
      </c>
      <c r="F158" s="35">
        <f t="shared" ref="F158:F173" si="9">E158/D158*100</f>
        <v>0</v>
      </c>
    </row>
    <row r="159" spans="1:11" ht="31.5" x14ac:dyDescent="0.25">
      <c r="A159" s="31"/>
      <c r="B159" s="34" t="s">
        <v>284</v>
      </c>
      <c r="C159" s="32" t="s">
        <v>282</v>
      </c>
      <c r="D159" s="34">
        <v>2</v>
      </c>
      <c r="E159" s="34">
        <v>0</v>
      </c>
      <c r="F159" s="35">
        <f t="shared" si="9"/>
        <v>0</v>
      </c>
    </row>
    <row r="160" spans="1:11" ht="63" x14ac:dyDescent="0.25">
      <c r="A160" s="31"/>
      <c r="B160" s="34" t="s">
        <v>285</v>
      </c>
      <c r="C160" s="32" t="s">
        <v>286</v>
      </c>
      <c r="D160" s="34">
        <v>600</v>
      </c>
      <c r="E160" s="34">
        <v>5190</v>
      </c>
      <c r="F160" s="35">
        <f t="shared" si="9"/>
        <v>865</v>
      </c>
    </row>
    <row r="161" spans="1:7" ht="47.25" x14ac:dyDescent="0.25">
      <c r="A161" s="31"/>
      <c r="B161" s="34" t="s">
        <v>287</v>
      </c>
      <c r="C161" s="32" t="s">
        <v>286</v>
      </c>
      <c r="D161" s="34">
        <v>610</v>
      </c>
      <c r="E161" s="34">
        <v>748</v>
      </c>
      <c r="F161" s="35">
        <f t="shared" si="9"/>
        <v>122.62295081967214</v>
      </c>
      <c r="G161" s="51"/>
    </row>
    <row r="162" spans="1:7" ht="47.25" x14ac:dyDescent="0.25">
      <c r="A162" s="31"/>
      <c r="B162" s="34" t="s">
        <v>288</v>
      </c>
      <c r="C162" s="32" t="s">
        <v>17</v>
      </c>
      <c r="D162" s="34">
        <v>42</v>
      </c>
      <c r="E162" s="34">
        <v>54</v>
      </c>
      <c r="F162" s="35">
        <f>D162/E162*100</f>
        <v>77.777777777777786</v>
      </c>
    </row>
    <row r="163" spans="1:7" ht="47.25" x14ac:dyDescent="0.25">
      <c r="A163" s="31"/>
      <c r="B163" s="34" t="s">
        <v>289</v>
      </c>
      <c r="C163" s="32" t="s">
        <v>17</v>
      </c>
      <c r="D163" s="34">
        <v>60</v>
      </c>
      <c r="E163" s="34">
        <v>55</v>
      </c>
      <c r="F163" s="35">
        <f t="shared" si="9"/>
        <v>91.666666666666657</v>
      </c>
    </row>
    <row r="164" spans="1:7" ht="204.75" x14ac:dyDescent="0.25">
      <c r="A164" s="31"/>
      <c r="B164" s="34" t="s">
        <v>290</v>
      </c>
      <c r="C164" s="32" t="s">
        <v>282</v>
      </c>
      <c r="D164" s="34">
        <v>12</v>
      </c>
      <c r="E164" s="34">
        <v>12</v>
      </c>
      <c r="F164" s="35">
        <f t="shared" si="9"/>
        <v>100</v>
      </c>
    </row>
    <row r="165" spans="1:7" ht="55.5" customHeight="1" x14ac:dyDescent="0.25">
      <c r="A165" s="31"/>
      <c r="B165" s="34" t="s">
        <v>291</v>
      </c>
      <c r="C165" s="32" t="s">
        <v>17</v>
      </c>
      <c r="D165" s="34">
        <v>56.5</v>
      </c>
      <c r="E165" s="34">
        <v>60.4</v>
      </c>
      <c r="F165" s="35">
        <f t="shared" si="9"/>
        <v>106.90265486725663</v>
      </c>
    </row>
    <row r="166" spans="1:7" ht="47.25" x14ac:dyDescent="0.25">
      <c r="A166" s="31"/>
      <c r="B166" s="34" t="s">
        <v>292</v>
      </c>
      <c r="C166" s="32" t="s">
        <v>17</v>
      </c>
      <c r="D166" s="34">
        <v>42</v>
      </c>
      <c r="E166" s="34">
        <v>63</v>
      </c>
      <c r="F166" s="35">
        <f t="shared" si="9"/>
        <v>150</v>
      </c>
    </row>
    <row r="167" spans="1:7" ht="94.5" x14ac:dyDescent="0.25">
      <c r="A167" s="31"/>
      <c r="B167" s="34" t="s">
        <v>293</v>
      </c>
      <c r="C167" s="32" t="s">
        <v>282</v>
      </c>
      <c r="D167" s="34">
        <v>900</v>
      </c>
      <c r="E167" s="34">
        <v>786</v>
      </c>
      <c r="F167" s="35">
        <f t="shared" si="9"/>
        <v>87.333333333333329</v>
      </c>
    </row>
    <row r="168" spans="1:7" ht="63" x14ac:dyDescent="0.25">
      <c r="A168" s="31"/>
      <c r="B168" s="34" t="s">
        <v>294</v>
      </c>
      <c r="C168" s="32" t="s">
        <v>282</v>
      </c>
      <c r="D168" s="34">
        <v>45</v>
      </c>
      <c r="E168" s="34">
        <v>33</v>
      </c>
      <c r="F168" s="35">
        <f t="shared" si="9"/>
        <v>73.333333333333329</v>
      </c>
    </row>
    <row r="169" spans="1:7" ht="47.25" x14ac:dyDescent="0.25">
      <c r="A169" s="31"/>
      <c r="B169" s="34" t="s">
        <v>295</v>
      </c>
      <c r="C169" s="32" t="s">
        <v>17</v>
      </c>
      <c r="D169" s="34">
        <v>22</v>
      </c>
      <c r="E169" s="34">
        <v>44</v>
      </c>
      <c r="F169" s="35">
        <f t="shared" si="9"/>
        <v>200</v>
      </c>
    </row>
    <row r="170" spans="1:7" ht="47.25" x14ac:dyDescent="0.25">
      <c r="A170" s="31"/>
      <c r="B170" s="34" t="s">
        <v>296</v>
      </c>
      <c r="C170" s="32" t="s">
        <v>17</v>
      </c>
      <c r="D170" s="34">
        <v>100</v>
      </c>
      <c r="E170" s="34">
        <v>100</v>
      </c>
      <c r="F170" s="35">
        <f t="shared" si="9"/>
        <v>100</v>
      </c>
    </row>
    <row r="171" spans="1:7" x14ac:dyDescent="0.25">
      <c r="A171" s="31"/>
      <c r="B171" s="34" t="s">
        <v>297</v>
      </c>
      <c r="C171" s="32" t="s">
        <v>17</v>
      </c>
      <c r="D171" s="34">
        <v>100</v>
      </c>
      <c r="E171" s="34">
        <v>100</v>
      </c>
      <c r="F171" s="35">
        <f t="shared" si="9"/>
        <v>100</v>
      </c>
    </row>
    <row r="172" spans="1:7" ht="31.5" x14ac:dyDescent="0.25">
      <c r="A172" s="31"/>
      <c r="B172" s="34" t="s">
        <v>298</v>
      </c>
      <c r="C172" s="32" t="s">
        <v>17</v>
      </c>
      <c r="D172" s="34">
        <v>58</v>
      </c>
      <c r="E172" s="34">
        <v>80.7</v>
      </c>
      <c r="F172" s="35">
        <f t="shared" si="9"/>
        <v>139.13793103448276</v>
      </c>
    </row>
    <row r="173" spans="1:7" ht="31.5" x14ac:dyDescent="0.25">
      <c r="A173" s="31"/>
      <c r="B173" s="34" t="s">
        <v>299</v>
      </c>
      <c r="C173" s="32" t="s">
        <v>17</v>
      </c>
      <c r="D173" s="34">
        <v>80</v>
      </c>
      <c r="E173" s="34">
        <v>100</v>
      </c>
      <c r="F173" s="35">
        <f t="shared" si="9"/>
        <v>125</v>
      </c>
    </row>
    <row r="174" spans="1:7" ht="47.25" customHeight="1" x14ac:dyDescent="0.25">
      <c r="A174" s="31">
        <v>22</v>
      </c>
      <c r="B174" s="117" t="s">
        <v>439</v>
      </c>
      <c r="C174" s="120"/>
      <c r="D174" s="120"/>
      <c r="E174" s="120"/>
      <c r="F174" s="121"/>
    </row>
    <row r="175" spans="1:7" x14ac:dyDescent="0.25">
      <c r="A175" s="31"/>
      <c r="B175" s="34" t="s">
        <v>300</v>
      </c>
      <c r="C175" s="32" t="s">
        <v>26</v>
      </c>
      <c r="D175" s="34">
        <v>1</v>
      </c>
      <c r="E175" s="34">
        <v>0</v>
      </c>
      <c r="F175" s="35">
        <v>100</v>
      </c>
    </row>
    <row r="176" spans="1:7" ht="31.5" x14ac:dyDescent="0.25">
      <c r="A176" s="31"/>
      <c r="B176" s="34" t="s">
        <v>301</v>
      </c>
      <c r="C176" s="32" t="s">
        <v>26</v>
      </c>
      <c r="D176" s="34">
        <v>115</v>
      </c>
      <c r="E176" s="34">
        <v>100</v>
      </c>
      <c r="F176" s="35">
        <f>D176/E176*100</f>
        <v>114.99999999999999</v>
      </c>
    </row>
    <row r="177" spans="1:6" ht="47.25" x14ac:dyDescent="0.25">
      <c r="A177" s="31"/>
      <c r="B177" s="34" t="s">
        <v>302</v>
      </c>
      <c r="C177" s="32" t="s">
        <v>26</v>
      </c>
      <c r="D177" s="34">
        <v>0</v>
      </c>
      <c r="E177" s="34">
        <v>0</v>
      </c>
      <c r="F177" s="35">
        <v>100</v>
      </c>
    </row>
    <row r="178" spans="1:6" x14ac:dyDescent="0.25">
      <c r="A178" s="31">
        <v>23</v>
      </c>
      <c r="B178" s="117" t="s">
        <v>340</v>
      </c>
      <c r="C178" s="120"/>
      <c r="D178" s="120"/>
      <c r="E178" s="120"/>
      <c r="F178" s="121"/>
    </row>
    <row r="179" spans="1:6" ht="47.25" x14ac:dyDescent="0.25">
      <c r="A179" s="31"/>
      <c r="B179" s="34" t="s">
        <v>432</v>
      </c>
      <c r="C179" s="32" t="s">
        <v>17</v>
      </c>
      <c r="D179" s="34">
        <v>108.5</v>
      </c>
      <c r="E179" s="34">
        <v>120</v>
      </c>
      <c r="F179" s="35">
        <f>E179/D179*100</f>
        <v>110.59907834101384</v>
      </c>
    </row>
    <row r="180" spans="1:6" ht="47.25" x14ac:dyDescent="0.25">
      <c r="A180" s="31"/>
      <c r="B180" s="34" t="s">
        <v>349</v>
      </c>
      <c r="C180" s="32" t="s">
        <v>350</v>
      </c>
      <c r="D180" s="34">
        <v>220066</v>
      </c>
      <c r="E180" s="34">
        <v>311756</v>
      </c>
      <c r="F180" s="35">
        <f>E180/D180*100</f>
        <v>141.66477329528416</v>
      </c>
    </row>
    <row r="181" spans="1:6" ht="47.25" x14ac:dyDescent="0.25">
      <c r="A181" s="31"/>
      <c r="B181" s="34" t="s">
        <v>351</v>
      </c>
      <c r="C181" s="32" t="s">
        <v>26</v>
      </c>
      <c r="D181" s="34">
        <v>0</v>
      </c>
      <c r="E181" s="34">
        <v>0</v>
      </c>
      <c r="F181" s="35">
        <v>100</v>
      </c>
    </row>
    <row r="182" spans="1:6" ht="78.75" x14ac:dyDescent="0.25">
      <c r="A182" s="31"/>
      <c r="B182" s="34" t="s">
        <v>352</v>
      </c>
      <c r="C182" s="32" t="s">
        <v>26</v>
      </c>
      <c r="D182" s="34">
        <v>0</v>
      </c>
      <c r="E182" s="34">
        <v>7</v>
      </c>
      <c r="F182" s="35">
        <v>100</v>
      </c>
    </row>
    <row r="183" spans="1:6" ht="141.75" x14ac:dyDescent="0.25">
      <c r="A183" s="31"/>
      <c r="B183" s="34" t="s">
        <v>353</v>
      </c>
      <c r="C183" s="32" t="s">
        <v>26</v>
      </c>
      <c r="D183" s="34">
        <v>0</v>
      </c>
      <c r="E183" s="34">
        <v>0</v>
      </c>
      <c r="F183" s="35">
        <v>100</v>
      </c>
    </row>
    <row r="184" spans="1:6" ht="47.25" customHeight="1" x14ac:dyDescent="0.25">
      <c r="A184" s="31">
        <v>24</v>
      </c>
      <c r="B184" s="117" t="s">
        <v>355</v>
      </c>
      <c r="C184" s="120"/>
      <c r="D184" s="120"/>
      <c r="E184" s="120"/>
      <c r="F184" s="121"/>
    </row>
    <row r="185" spans="1:6" ht="47.25" x14ac:dyDescent="0.25">
      <c r="A185" s="31"/>
      <c r="B185" s="34" t="s">
        <v>363</v>
      </c>
      <c r="C185" s="32" t="s">
        <v>26</v>
      </c>
      <c r="D185" s="34">
        <v>2</v>
      </c>
      <c r="E185" s="34">
        <v>3</v>
      </c>
      <c r="F185" s="35">
        <f>E185/D185*100</f>
        <v>150</v>
      </c>
    </row>
    <row r="186" spans="1:6" ht="110.25" x14ac:dyDescent="0.25">
      <c r="A186" s="31"/>
      <c r="B186" s="34" t="s">
        <v>364</v>
      </c>
      <c r="C186" s="32" t="s">
        <v>17</v>
      </c>
      <c r="D186" s="34">
        <v>60</v>
      </c>
      <c r="E186" s="34">
        <v>60</v>
      </c>
      <c r="F186" s="35">
        <f>E186/D186*100</f>
        <v>100</v>
      </c>
    </row>
    <row r="187" spans="1:6" ht="63" x14ac:dyDescent="0.25">
      <c r="A187" s="31"/>
      <c r="B187" s="34" t="s">
        <v>365</v>
      </c>
      <c r="C187" s="32" t="s">
        <v>26</v>
      </c>
      <c r="D187" s="34">
        <v>0</v>
      </c>
      <c r="E187" s="34">
        <v>0</v>
      </c>
      <c r="F187" s="35">
        <v>100</v>
      </c>
    </row>
    <row r="188" spans="1:6" ht="78.75" x14ac:dyDescent="0.25">
      <c r="A188" s="31"/>
      <c r="B188" s="34" t="s">
        <v>366</v>
      </c>
      <c r="C188" s="32" t="s">
        <v>26</v>
      </c>
      <c r="D188" s="34">
        <v>0</v>
      </c>
      <c r="E188" s="34">
        <v>0</v>
      </c>
      <c r="F188" s="35">
        <v>100</v>
      </c>
    </row>
  </sheetData>
  <sortState ref="A1:A145">
    <sortCondition ref="A1"/>
  </sortState>
  <customSheetViews>
    <customSheetView guid="{2A7BEF01-6941-4E56-B362-709CA47A3142}" showAutoFilter="1" topLeftCell="A19">
      <selection activeCell="E25" sqref="E25"/>
      <pageMargins left="0.78740157480314998" right="0.31496062992126" top="0.39370078740157499" bottom="0.59" header="0.3" footer="0.31496062992126"/>
      <pageSetup paperSize="9" orientation="portrait" r:id="rId1"/>
      <headerFooter>
        <oddFooter>&amp;RСтр. &amp;P&amp;L&amp;D</oddFooter>
      </headerFooter>
      <autoFilter ref="A1:A133"/>
    </customSheetView>
  </customSheetViews>
  <mergeCells count="26">
    <mergeCell ref="B174:F174"/>
    <mergeCell ref="B184:F184"/>
    <mergeCell ref="B178:F178"/>
    <mergeCell ref="B1:F1"/>
    <mergeCell ref="B2:F2"/>
    <mergeCell ref="B156:F156"/>
    <mergeCell ref="B25:F25"/>
    <mergeCell ref="B35:F35"/>
    <mergeCell ref="B139:F139"/>
    <mergeCell ref="B46:F46"/>
    <mergeCell ref="B54:F54"/>
    <mergeCell ref="B59:F59"/>
    <mergeCell ref="B62:F62"/>
    <mergeCell ref="B70:F70"/>
    <mergeCell ref="B92:F92"/>
    <mergeCell ref="B100:F100"/>
    <mergeCell ref="B113:F113"/>
    <mergeCell ref="B151:F151"/>
    <mergeCell ref="B133:F133"/>
    <mergeCell ref="B23:F23"/>
    <mergeCell ref="B4:F4"/>
    <mergeCell ref="B9:F9"/>
    <mergeCell ref="B13:F13"/>
    <mergeCell ref="B19:F19"/>
    <mergeCell ref="B40:F40"/>
    <mergeCell ref="B122:F122"/>
  </mergeCells>
  <pageMargins left="0.78740157480314965" right="0.31496062992125984" top="0.39370078740157483" bottom="0.59055118110236227" header="0.31496062992125984" footer="0.31496062992125984"/>
  <pageSetup paperSize="9" scale="70" fitToHeight="4" orientation="portrait" r:id="rId2"/>
  <headerFooter>
    <oddFooter>&amp;RСтр. &amp;P&amp;L&amp;D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
  <sheetViews>
    <sheetView showZeros="0" topLeftCell="B22" zoomScaleNormal="100" workbookViewId="0">
      <selection activeCell="D22" sqref="D22"/>
    </sheetView>
  </sheetViews>
  <sheetFormatPr defaultRowHeight="12.75" x14ac:dyDescent="0.25"/>
  <cols>
    <col min="1" max="1" width="4" style="38" customWidth="1"/>
    <col min="2" max="2" width="22.140625" style="38" customWidth="1"/>
    <col min="3" max="3" width="80.42578125" style="38" customWidth="1"/>
    <col min="4" max="4" width="79.140625" style="38" customWidth="1"/>
    <col min="5" max="7" width="9.140625" style="38"/>
    <col min="8" max="8" width="57.5703125" style="38" customWidth="1"/>
    <col min="9" max="16384" width="9.140625" style="38"/>
  </cols>
  <sheetData>
    <row r="1" spans="1:4" ht="22.5" customHeight="1" x14ac:dyDescent="0.25">
      <c r="A1" s="37"/>
      <c r="B1" s="128" t="s">
        <v>443</v>
      </c>
      <c r="C1" s="128"/>
      <c r="D1" s="128"/>
    </row>
    <row r="2" spans="1:4" ht="21" customHeight="1" x14ac:dyDescent="0.25">
      <c r="A2" s="129" t="s">
        <v>0</v>
      </c>
      <c r="B2" s="129"/>
      <c r="C2" s="129"/>
      <c r="D2" s="129"/>
    </row>
    <row r="3" spans="1:4" s="40" customFormat="1" ht="38.25" x14ac:dyDescent="0.25">
      <c r="A3" s="39" t="s">
        <v>1</v>
      </c>
      <c r="B3" s="39" t="s">
        <v>2</v>
      </c>
      <c r="C3" s="39" t="s">
        <v>94</v>
      </c>
      <c r="D3" s="39" t="s">
        <v>460</v>
      </c>
    </row>
    <row r="4" spans="1:4" ht="168.75" customHeight="1" x14ac:dyDescent="0.25">
      <c r="A4" s="41">
        <v>1</v>
      </c>
      <c r="B4" s="41" t="s">
        <v>236</v>
      </c>
      <c r="C4" s="42" t="s">
        <v>245</v>
      </c>
      <c r="D4" s="42" t="s">
        <v>446</v>
      </c>
    </row>
    <row r="5" spans="1:4" ht="134.25" customHeight="1" x14ac:dyDescent="0.25">
      <c r="A5" s="41">
        <v>2</v>
      </c>
      <c r="B5" s="41" t="s">
        <v>5</v>
      </c>
      <c r="C5" s="42" t="s">
        <v>97</v>
      </c>
      <c r="D5" s="42" t="s">
        <v>445</v>
      </c>
    </row>
    <row r="6" spans="1:4" ht="208.5" customHeight="1" x14ac:dyDescent="0.25">
      <c r="A6" s="41">
        <v>3</v>
      </c>
      <c r="B6" s="41" t="s">
        <v>199</v>
      </c>
      <c r="C6" s="42" t="s">
        <v>205</v>
      </c>
      <c r="D6" s="80" t="s">
        <v>447</v>
      </c>
    </row>
    <row r="7" spans="1:4" ht="409.5" customHeight="1" x14ac:dyDescent="0.25">
      <c r="A7" s="41">
        <v>4</v>
      </c>
      <c r="B7" s="41" t="s">
        <v>144</v>
      </c>
      <c r="C7" s="42" t="s">
        <v>154</v>
      </c>
      <c r="D7" s="81" t="s">
        <v>448</v>
      </c>
    </row>
    <row r="8" spans="1:4" ht="153" x14ac:dyDescent="0.25">
      <c r="A8" s="41">
        <v>5</v>
      </c>
      <c r="B8" s="41" t="s">
        <v>322</v>
      </c>
      <c r="C8" s="42" t="s">
        <v>143</v>
      </c>
      <c r="D8" s="42" t="s">
        <v>453</v>
      </c>
    </row>
    <row r="9" spans="1:4" ht="150.75" customHeight="1" x14ac:dyDescent="0.25">
      <c r="A9" s="41">
        <v>6</v>
      </c>
      <c r="B9" s="41" t="s">
        <v>437</v>
      </c>
      <c r="C9" s="42" t="s">
        <v>170</v>
      </c>
      <c r="D9" s="42" t="s">
        <v>457</v>
      </c>
    </row>
    <row r="10" spans="1:4" ht="138.75" customHeight="1" x14ac:dyDescent="0.25">
      <c r="A10" s="41">
        <v>7</v>
      </c>
      <c r="B10" s="41" t="s">
        <v>178</v>
      </c>
      <c r="C10" s="42" t="s">
        <v>184</v>
      </c>
      <c r="D10" s="42" t="s">
        <v>473</v>
      </c>
    </row>
    <row r="11" spans="1:4" ht="146.25" customHeight="1" x14ac:dyDescent="0.25">
      <c r="A11" s="41">
        <v>8</v>
      </c>
      <c r="B11" s="41" t="s">
        <v>171</v>
      </c>
      <c r="C11" s="42" t="s">
        <v>177</v>
      </c>
      <c r="D11" s="42" t="s">
        <v>454</v>
      </c>
    </row>
    <row r="12" spans="1:4" ht="157.5" customHeight="1" x14ac:dyDescent="0.25">
      <c r="A12" s="41">
        <v>9</v>
      </c>
      <c r="B12" s="41" t="s">
        <v>369</v>
      </c>
      <c r="C12" s="42" t="s">
        <v>389</v>
      </c>
      <c r="D12" s="42" t="s">
        <v>451</v>
      </c>
    </row>
    <row r="13" spans="1:4" ht="367.5" customHeight="1" x14ac:dyDescent="0.25">
      <c r="A13" s="41">
        <v>10</v>
      </c>
      <c r="B13" s="41" t="s">
        <v>246</v>
      </c>
      <c r="C13" s="42" t="s">
        <v>255</v>
      </c>
      <c r="D13" s="42" t="s">
        <v>471</v>
      </c>
    </row>
    <row r="14" spans="1:4" ht="148.5" customHeight="1" x14ac:dyDescent="0.25">
      <c r="A14" s="41">
        <v>11</v>
      </c>
      <c r="B14" s="41" t="s">
        <v>8</v>
      </c>
      <c r="C14" s="42" t="s">
        <v>98</v>
      </c>
      <c r="D14" s="42" t="s">
        <v>469</v>
      </c>
    </row>
    <row r="15" spans="1:4" ht="272.25" customHeight="1" x14ac:dyDescent="0.25">
      <c r="A15" s="41">
        <v>12</v>
      </c>
      <c r="B15" s="41" t="s">
        <v>206</v>
      </c>
      <c r="C15" s="42" t="s">
        <v>212</v>
      </c>
      <c r="D15" s="82" t="s">
        <v>449</v>
      </c>
    </row>
    <row r="16" spans="1:4" ht="409.5" customHeight="1" x14ac:dyDescent="0.25">
      <c r="A16" s="41">
        <v>13</v>
      </c>
      <c r="B16" s="41" t="s">
        <v>185</v>
      </c>
      <c r="C16" s="42" t="s">
        <v>198</v>
      </c>
      <c r="D16" s="42" t="s">
        <v>456</v>
      </c>
    </row>
    <row r="17" spans="1:4" ht="409.5" customHeight="1" x14ac:dyDescent="0.25">
      <c r="A17" s="41">
        <v>14</v>
      </c>
      <c r="B17" s="41" t="s">
        <v>438</v>
      </c>
      <c r="C17" s="52" t="s">
        <v>125</v>
      </c>
      <c r="D17" s="85" t="s">
        <v>470</v>
      </c>
    </row>
    <row r="18" spans="1:4" ht="322.5" customHeight="1" x14ac:dyDescent="0.25">
      <c r="A18" s="41">
        <v>15</v>
      </c>
      <c r="B18" s="41" t="s">
        <v>390</v>
      </c>
      <c r="C18" s="42" t="s">
        <v>391</v>
      </c>
      <c r="D18" s="42" t="s">
        <v>468</v>
      </c>
    </row>
    <row r="19" spans="1:4" ht="285.75" customHeight="1" x14ac:dyDescent="0.25">
      <c r="A19" s="41">
        <v>16</v>
      </c>
      <c r="B19" s="41" t="s">
        <v>441</v>
      </c>
      <c r="C19" s="42" t="s">
        <v>139</v>
      </c>
      <c r="D19" s="42" t="s">
        <v>455</v>
      </c>
    </row>
    <row r="20" spans="1:4" ht="198.75" customHeight="1" x14ac:dyDescent="0.25">
      <c r="A20" s="41">
        <v>17</v>
      </c>
      <c r="B20" s="41" t="s">
        <v>440</v>
      </c>
      <c r="C20" s="42" t="s">
        <v>336</v>
      </c>
      <c r="D20" s="83" t="s">
        <v>458</v>
      </c>
    </row>
    <row r="21" spans="1:4" ht="216" customHeight="1" x14ac:dyDescent="0.25">
      <c r="A21" s="41">
        <v>18</v>
      </c>
      <c r="B21" s="41" t="s">
        <v>213</v>
      </c>
      <c r="C21" s="42" t="s">
        <v>223</v>
      </c>
      <c r="D21" s="82" t="s">
        <v>452</v>
      </c>
    </row>
    <row r="22" spans="1:4" ht="210" customHeight="1" x14ac:dyDescent="0.25">
      <c r="A22" s="41">
        <v>19</v>
      </c>
      <c r="B22" s="41" t="s">
        <v>10</v>
      </c>
      <c r="C22" s="42" t="s">
        <v>95</v>
      </c>
      <c r="D22" s="42" t="s">
        <v>475</v>
      </c>
    </row>
    <row r="23" spans="1:4" ht="90.75" customHeight="1" x14ac:dyDescent="0.25">
      <c r="A23" s="41">
        <v>20</v>
      </c>
      <c r="B23" s="41" t="s">
        <v>436</v>
      </c>
      <c r="C23" s="42" t="s">
        <v>96</v>
      </c>
      <c r="D23" s="42" t="s">
        <v>474</v>
      </c>
    </row>
    <row r="24" spans="1:4" ht="267.75" customHeight="1" x14ac:dyDescent="0.25">
      <c r="A24" s="41">
        <v>21</v>
      </c>
      <c r="B24" s="41" t="s">
        <v>267</v>
      </c>
      <c r="C24" s="42" t="s">
        <v>303</v>
      </c>
      <c r="D24" s="81" t="s">
        <v>472</v>
      </c>
    </row>
    <row r="25" spans="1:4" ht="159.75" customHeight="1" x14ac:dyDescent="0.25">
      <c r="A25" s="41">
        <v>22</v>
      </c>
      <c r="B25" s="41" t="s">
        <v>439</v>
      </c>
      <c r="C25" s="42" t="s">
        <v>304</v>
      </c>
      <c r="D25" s="42" t="s">
        <v>459</v>
      </c>
    </row>
    <row r="26" spans="1:4" ht="161.25" customHeight="1" x14ac:dyDescent="0.25">
      <c r="A26" s="41">
        <v>23</v>
      </c>
      <c r="B26" s="41" t="s">
        <v>340</v>
      </c>
      <c r="C26" s="42" t="s">
        <v>368</v>
      </c>
      <c r="D26" s="42" t="s">
        <v>461</v>
      </c>
    </row>
    <row r="27" spans="1:4" ht="273.75" customHeight="1" x14ac:dyDescent="0.25">
      <c r="A27" s="41">
        <v>24</v>
      </c>
      <c r="B27" s="41" t="s">
        <v>355</v>
      </c>
      <c r="C27" s="42" t="s">
        <v>367</v>
      </c>
      <c r="D27" s="42" t="s">
        <v>450</v>
      </c>
    </row>
  </sheetData>
  <customSheetViews>
    <customSheetView guid="{2A7BEF01-6941-4E56-B362-709CA47A3142}" zeroValues="0" fitToPage="1" topLeftCell="A19">
      <selection activeCell="B10" sqref="B10"/>
      <pageMargins left="0.39370078740157483" right="0.39370078740157483" top="0.39370078740157483" bottom="0.39370078740157483" header="0.31496062992125984" footer="0.31496062992125984"/>
      <pageSetup paperSize="9" scale="71" fitToHeight="0" orientation="portrait" r:id="rId1"/>
      <headerFooter>
        <oddFooter>&amp;RСтр. &amp;P&amp;L&amp;D</oddFooter>
      </headerFooter>
    </customSheetView>
  </customSheetViews>
  <mergeCells count="2">
    <mergeCell ref="B1:D1"/>
    <mergeCell ref="A2:D2"/>
  </mergeCells>
  <pageMargins left="0.39370078740157483" right="0.39370078740157483" top="0.39370078740157483" bottom="0.39370078740157483" header="0.31496062992125984" footer="0.31496062992125984"/>
  <pageSetup paperSize="9" scale="51" fitToHeight="0" orientation="portrait" r:id="rId2"/>
  <headerFooter>
    <oddFooter>&amp;RСтр. &amp;P&amp;L&amp;D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showZeros="0" topLeftCell="A13" workbookViewId="0">
      <selection activeCell="H10" sqref="H10"/>
    </sheetView>
  </sheetViews>
  <sheetFormatPr defaultRowHeight="15" x14ac:dyDescent="0.25"/>
  <cols>
    <col min="1" max="1" width="4.7109375" style="28" customWidth="1"/>
    <col min="2" max="2" width="32.7109375" style="28" customWidth="1"/>
    <col min="3" max="3" width="11" style="28" customWidth="1"/>
    <col min="4" max="4" width="10.140625" style="28" customWidth="1"/>
    <col min="5" max="5" width="10.42578125" style="28" bestFit="1" customWidth="1"/>
    <col min="6" max="6" width="11.42578125" style="28" bestFit="1" customWidth="1"/>
    <col min="7" max="7" width="9.140625" style="28"/>
    <col min="8" max="8" width="11" style="28" customWidth="1"/>
    <col min="9" max="9" width="12.85546875" style="28" customWidth="1"/>
    <col min="10" max="10" width="10.140625" style="28" customWidth="1"/>
    <col min="11" max="11" width="11.42578125" style="28" bestFit="1" customWidth="1"/>
    <col min="12" max="12" width="9.140625" style="28"/>
    <col min="13" max="13" width="11.42578125" style="28" bestFit="1" customWidth="1"/>
    <col min="14" max="17" width="9.140625" style="28"/>
    <col min="18" max="18" width="13.28515625" style="28" customWidth="1"/>
    <col min="19" max="16384" width="9.140625" style="28"/>
  </cols>
  <sheetData>
    <row r="1" spans="1:18" ht="28.5" customHeight="1" x14ac:dyDescent="0.25">
      <c r="A1" s="132" t="s">
        <v>444</v>
      </c>
      <c r="B1" s="132"/>
      <c r="C1" s="132"/>
      <c r="D1" s="132"/>
      <c r="E1" s="132"/>
      <c r="F1" s="132"/>
      <c r="G1" s="132"/>
      <c r="H1" s="132"/>
      <c r="I1" s="132"/>
      <c r="J1" s="132"/>
      <c r="K1" s="132"/>
      <c r="L1" s="132"/>
      <c r="M1" s="132"/>
      <c r="N1" s="45"/>
      <c r="O1" s="45"/>
      <c r="P1" s="45"/>
      <c r="Q1" s="45"/>
    </row>
    <row r="2" spans="1:18" x14ac:dyDescent="0.25">
      <c r="A2" s="46" t="s">
        <v>13</v>
      </c>
      <c r="B2" s="45"/>
      <c r="C2" s="45"/>
      <c r="D2" s="45"/>
      <c r="E2" s="45"/>
      <c r="F2" s="45"/>
      <c r="G2" s="45"/>
      <c r="H2" s="45"/>
      <c r="I2" s="45"/>
      <c r="J2" s="45"/>
      <c r="K2" s="45"/>
      <c r="L2" s="45"/>
      <c r="M2" s="45"/>
      <c r="N2" s="45"/>
      <c r="O2" s="45"/>
      <c r="P2" s="45"/>
      <c r="Q2" s="45"/>
    </row>
    <row r="3" spans="1:18" x14ac:dyDescent="0.25">
      <c r="A3" s="130" t="s">
        <v>1</v>
      </c>
      <c r="B3" s="130" t="s">
        <v>108</v>
      </c>
      <c r="C3" s="47" t="s">
        <v>433</v>
      </c>
      <c r="D3" s="47"/>
      <c r="E3" s="47"/>
      <c r="F3" s="47"/>
      <c r="G3" s="47"/>
      <c r="H3" s="47" t="s">
        <v>434</v>
      </c>
      <c r="I3" s="47"/>
      <c r="J3" s="47"/>
      <c r="K3" s="47"/>
      <c r="L3" s="47"/>
      <c r="M3" s="47" t="s">
        <v>107</v>
      </c>
      <c r="N3" s="47"/>
      <c r="O3" s="47"/>
      <c r="P3" s="47"/>
      <c r="Q3" s="47"/>
    </row>
    <row r="4" spans="1:18" x14ac:dyDescent="0.25">
      <c r="A4" s="131"/>
      <c r="B4" s="131"/>
      <c r="C4" s="58" t="s">
        <v>106</v>
      </c>
      <c r="D4" s="58" t="s">
        <v>105</v>
      </c>
      <c r="E4" s="58" t="s">
        <v>104</v>
      </c>
      <c r="F4" s="58" t="s">
        <v>103</v>
      </c>
      <c r="G4" s="58" t="s">
        <v>102</v>
      </c>
      <c r="H4" s="58" t="s">
        <v>106</v>
      </c>
      <c r="I4" s="58" t="s">
        <v>105</v>
      </c>
      <c r="J4" s="58" t="s">
        <v>104</v>
      </c>
      <c r="K4" s="58" t="s">
        <v>103</v>
      </c>
      <c r="L4" s="58" t="s">
        <v>102</v>
      </c>
      <c r="M4" s="58" t="s">
        <v>106</v>
      </c>
      <c r="N4" s="58" t="s">
        <v>105</v>
      </c>
      <c r="O4" s="58" t="s">
        <v>104</v>
      </c>
      <c r="P4" s="58" t="s">
        <v>103</v>
      </c>
      <c r="Q4" s="58" t="s">
        <v>102</v>
      </c>
    </row>
    <row r="5" spans="1:18" ht="71.25" x14ac:dyDescent="0.25">
      <c r="A5" s="27">
        <v>1</v>
      </c>
      <c r="B5" s="27" t="s">
        <v>101</v>
      </c>
      <c r="C5" s="59">
        <v>1501</v>
      </c>
      <c r="D5" s="59"/>
      <c r="E5" s="59">
        <v>900</v>
      </c>
      <c r="F5" s="59"/>
      <c r="G5" s="59">
        <v>601</v>
      </c>
      <c r="H5" s="59">
        <v>1501</v>
      </c>
      <c r="I5" s="59"/>
      <c r="J5" s="59">
        <v>900</v>
      </c>
      <c r="K5" s="59"/>
      <c r="L5" s="59">
        <v>601</v>
      </c>
      <c r="M5" s="59">
        <f t="shared" ref="M5:M28" si="0">IF(C5=0,0,ROUND(H5/C5*100,1))</f>
        <v>100</v>
      </c>
      <c r="N5" s="59">
        <f t="shared" ref="N5:N29" si="1">IF(D5=0,0,ROUND(I5/D5*100,1))</f>
        <v>0</v>
      </c>
      <c r="O5" s="59">
        <f t="shared" ref="O5:O29" si="2">IF(E5=0,0,ROUND(J5/E5*100,1))</f>
        <v>100</v>
      </c>
      <c r="P5" s="59">
        <f t="shared" ref="P5:P29" si="3">IF(F5=0,0,ROUND(K5/F5*100,1))</f>
        <v>0</v>
      </c>
      <c r="Q5" s="59">
        <f t="shared" ref="Q5:Q29" si="4">IF(G5=0,0,ROUND(L5/G5*100,1))</f>
        <v>100</v>
      </c>
    </row>
    <row r="6" spans="1:18" ht="60" customHeight="1" x14ac:dyDescent="0.25">
      <c r="A6" s="27">
        <v>2</v>
      </c>
      <c r="B6" s="27" t="s">
        <v>236</v>
      </c>
      <c r="C6" s="59">
        <v>600</v>
      </c>
      <c r="D6" s="59"/>
      <c r="E6" s="59"/>
      <c r="F6" s="59">
        <v>600</v>
      </c>
      <c r="G6" s="59"/>
      <c r="H6" s="59">
        <v>580.05999999999995</v>
      </c>
      <c r="I6" s="59"/>
      <c r="J6" s="59"/>
      <c r="K6" s="59">
        <v>580.05999999999995</v>
      </c>
      <c r="L6" s="59"/>
      <c r="M6" s="59">
        <f t="shared" si="0"/>
        <v>96.7</v>
      </c>
      <c r="N6" s="59">
        <f t="shared" si="1"/>
        <v>0</v>
      </c>
      <c r="O6" s="59">
        <f t="shared" si="2"/>
        <v>0</v>
      </c>
      <c r="P6" s="59">
        <f t="shared" si="3"/>
        <v>96.7</v>
      </c>
      <c r="Q6" s="59">
        <f t="shared" si="4"/>
        <v>0</v>
      </c>
    </row>
    <row r="7" spans="1:18" ht="99.75" x14ac:dyDescent="0.25">
      <c r="A7" s="27">
        <v>3</v>
      </c>
      <c r="B7" s="27" t="s">
        <v>199</v>
      </c>
      <c r="C7" s="59">
        <v>10</v>
      </c>
      <c r="D7" s="59"/>
      <c r="E7" s="59"/>
      <c r="F7" s="59">
        <v>10</v>
      </c>
      <c r="G7" s="59"/>
      <c r="H7" s="59">
        <v>10</v>
      </c>
      <c r="I7" s="59"/>
      <c r="J7" s="59"/>
      <c r="K7" s="59">
        <v>10</v>
      </c>
      <c r="L7" s="59"/>
      <c r="M7" s="68">
        <f t="shared" si="0"/>
        <v>100</v>
      </c>
      <c r="N7" s="59">
        <f t="shared" si="1"/>
        <v>0</v>
      </c>
      <c r="O7" s="59">
        <f t="shared" si="2"/>
        <v>0</v>
      </c>
      <c r="P7" s="59">
        <f t="shared" si="3"/>
        <v>100</v>
      </c>
      <c r="Q7" s="59">
        <f t="shared" si="4"/>
        <v>0</v>
      </c>
    </row>
    <row r="8" spans="1:18" ht="42.75" x14ac:dyDescent="0.25">
      <c r="A8" s="27">
        <v>4</v>
      </c>
      <c r="B8" s="27" t="s">
        <v>144</v>
      </c>
      <c r="C8" s="59">
        <v>40</v>
      </c>
      <c r="D8" s="59"/>
      <c r="E8" s="59"/>
      <c r="F8" s="59">
        <v>40</v>
      </c>
      <c r="G8" s="59"/>
      <c r="H8" s="59">
        <v>40</v>
      </c>
      <c r="I8" s="59"/>
      <c r="J8" s="59"/>
      <c r="K8" s="59">
        <v>40</v>
      </c>
      <c r="L8" s="59"/>
      <c r="M8" s="68">
        <f t="shared" si="0"/>
        <v>100</v>
      </c>
      <c r="N8" s="59">
        <f t="shared" si="1"/>
        <v>0</v>
      </c>
      <c r="O8" s="59">
        <f t="shared" si="2"/>
        <v>0</v>
      </c>
      <c r="P8" s="59">
        <f t="shared" si="3"/>
        <v>100</v>
      </c>
      <c r="Q8" s="59">
        <f t="shared" si="4"/>
        <v>0</v>
      </c>
    </row>
    <row r="9" spans="1:18" ht="128.25" x14ac:dyDescent="0.25">
      <c r="A9" s="27">
        <v>5</v>
      </c>
      <c r="B9" s="27" t="s">
        <v>322</v>
      </c>
      <c r="C9" s="59">
        <f>SUM(D9:F9)</f>
        <v>464.96000000000004</v>
      </c>
      <c r="D9" s="59">
        <v>155.03</v>
      </c>
      <c r="E9" s="59">
        <v>154.96</v>
      </c>
      <c r="F9" s="59">
        <v>154.97</v>
      </c>
      <c r="G9" s="59"/>
      <c r="H9" s="70">
        <v>464.96</v>
      </c>
      <c r="I9" s="70">
        <v>155.03</v>
      </c>
      <c r="J9" s="70">
        <v>154.96</v>
      </c>
      <c r="K9" s="70">
        <v>154.97</v>
      </c>
      <c r="L9" s="59"/>
      <c r="M9" s="68">
        <f t="shared" si="0"/>
        <v>100</v>
      </c>
      <c r="N9" s="59">
        <f t="shared" si="1"/>
        <v>100</v>
      </c>
      <c r="O9" s="59">
        <f t="shared" si="2"/>
        <v>100</v>
      </c>
      <c r="P9" s="59">
        <f t="shared" si="3"/>
        <v>100</v>
      </c>
      <c r="Q9" s="59">
        <f t="shared" si="4"/>
        <v>0</v>
      </c>
    </row>
    <row r="10" spans="1:18" ht="71.25" x14ac:dyDescent="0.25">
      <c r="A10" s="27">
        <v>6</v>
      </c>
      <c r="B10" s="27" t="s">
        <v>437</v>
      </c>
      <c r="C10" s="79">
        <f>SUM(E10:G10)</f>
        <v>55815.45</v>
      </c>
      <c r="D10" s="79"/>
      <c r="E10" s="79">
        <v>50589.45</v>
      </c>
      <c r="F10" s="79">
        <v>5000</v>
      </c>
      <c r="G10" s="79">
        <v>226</v>
      </c>
      <c r="H10" s="79">
        <f>SUM(I10:L10)</f>
        <v>42121.119999999995</v>
      </c>
      <c r="I10" s="79"/>
      <c r="J10" s="79">
        <v>37477.129999999997</v>
      </c>
      <c r="K10" s="79">
        <v>4418.99</v>
      </c>
      <c r="L10" s="79">
        <v>225</v>
      </c>
      <c r="M10" s="79">
        <f t="shared" si="0"/>
        <v>75.5</v>
      </c>
      <c r="N10" s="79">
        <f t="shared" si="1"/>
        <v>0</v>
      </c>
      <c r="O10" s="79">
        <f t="shared" si="2"/>
        <v>74.099999999999994</v>
      </c>
      <c r="P10" s="79">
        <f t="shared" si="3"/>
        <v>88.4</v>
      </c>
      <c r="Q10" s="79">
        <f t="shared" si="4"/>
        <v>99.6</v>
      </c>
    </row>
    <row r="11" spans="1:18" ht="57" x14ac:dyDescent="0.25">
      <c r="A11" s="27">
        <v>7</v>
      </c>
      <c r="B11" s="27" t="s">
        <v>178</v>
      </c>
      <c r="C11" s="59">
        <v>20</v>
      </c>
      <c r="D11" s="59"/>
      <c r="E11" s="59"/>
      <c r="F11" s="59">
        <v>20</v>
      </c>
      <c r="G11" s="59"/>
      <c r="H11" s="59">
        <v>20</v>
      </c>
      <c r="I11" s="59"/>
      <c r="J11" s="59"/>
      <c r="K11" s="59">
        <v>20</v>
      </c>
      <c r="L11" s="59"/>
      <c r="M11" s="69">
        <f t="shared" si="0"/>
        <v>100</v>
      </c>
      <c r="N11" s="59">
        <f t="shared" si="1"/>
        <v>0</v>
      </c>
      <c r="O11" s="59">
        <f t="shared" si="2"/>
        <v>0</v>
      </c>
      <c r="P11" s="59">
        <f t="shared" si="3"/>
        <v>100</v>
      </c>
      <c r="Q11" s="59">
        <f t="shared" si="4"/>
        <v>0</v>
      </c>
    </row>
    <row r="12" spans="1:18" ht="71.25" x14ac:dyDescent="0.25">
      <c r="A12" s="27">
        <v>8</v>
      </c>
      <c r="B12" s="27" t="s">
        <v>171</v>
      </c>
      <c r="C12" s="59">
        <v>4597</v>
      </c>
      <c r="D12" s="59"/>
      <c r="E12" s="59"/>
      <c r="F12" s="59">
        <v>4597</v>
      </c>
      <c r="G12" s="59"/>
      <c r="H12" s="59">
        <v>3926.84</v>
      </c>
      <c r="I12" s="59"/>
      <c r="J12" s="59"/>
      <c r="K12" s="59">
        <v>3926.84</v>
      </c>
      <c r="L12" s="59"/>
      <c r="M12" s="69">
        <f t="shared" si="0"/>
        <v>85.4</v>
      </c>
      <c r="N12" s="59">
        <f t="shared" si="1"/>
        <v>0</v>
      </c>
      <c r="O12" s="59">
        <f t="shared" si="2"/>
        <v>0</v>
      </c>
      <c r="P12" s="59">
        <f t="shared" si="3"/>
        <v>85.4</v>
      </c>
      <c r="Q12" s="59">
        <f t="shared" si="4"/>
        <v>0</v>
      </c>
      <c r="R12" s="60"/>
    </row>
    <row r="13" spans="1:18" ht="142.5" x14ac:dyDescent="0.25">
      <c r="A13" s="27">
        <v>9</v>
      </c>
      <c r="B13" s="27" t="s">
        <v>369</v>
      </c>
      <c r="C13" s="59">
        <v>441.6</v>
      </c>
      <c r="D13" s="59">
        <v>0</v>
      </c>
      <c r="E13" s="59">
        <v>0</v>
      </c>
      <c r="F13" s="59">
        <v>441.6</v>
      </c>
      <c r="G13" s="59">
        <v>0</v>
      </c>
      <c r="H13" s="59">
        <v>441.6</v>
      </c>
      <c r="I13" s="59"/>
      <c r="J13" s="59"/>
      <c r="K13" s="59">
        <v>441.6</v>
      </c>
      <c r="L13" s="59"/>
      <c r="M13" s="59">
        <f t="shared" si="0"/>
        <v>100</v>
      </c>
      <c r="N13" s="59">
        <v>0</v>
      </c>
      <c r="O13" s="59">
        <v>0</v>
      </c>
      <c r="P13" s="59">
        <f t="shared" si="3"/>
        <v>100</v>
      </c>
      <c r="Q13" s="59">
        <f t="shared" si="4"/>
        <v>0</v>
      </c>
    </row>
    <row r="14" spans="1:18" ht="71.25" x14ac:dyDescent="0.25">
      <c r="A14" s="27">
        <v>10</v>
      </c>
      <c r="B14" s="27" t="s">
        <v>246</v>
      </c>
      <c r="C14" s="59">
        <v>31.5</v>
      </c>
      <c r="D14" s="59"/>
      <c r="E14" s="59"/>
      <c r="F14" s="59">
        <v>31.5</v>
      </c>
      <c r="G14" s="59"/>
      <c r="H14" s="59">
        <v>31.5</v>
      </c>
      <c r="I14" s="59"/>
      <c r="J14" s="59"/>
      <c r="K14" s="59">
        <v>31.5</v>
      </c>
      <c r="L14" s="59"/>
      <c r="M14" s="59">
        <f t="shared" si="0"/>
        <v>100</v>
      </c>
      <c r="N14" s="59">
        <f t="shared" si="1"/>
        <v>0</v>
      </c>
      <c r="O14" s="59">
        <f t="shared" si="2"/>
        <v>0</v>
      </c>
      <c r="P14" s="59">
        <f t="shared" si="3"/>
        <v>100</v>
      </c>
      <c r="Q14" s="59">
        <f t="shared" si="4"/>
        <v>0</v>
      </c>
    </row>
    <row r="15" spans="1:18" ht="57" x14ac:dyDescent="0.25">
      <c r="A15" s="27">
        <v>11</v>
      </c>
      <c r="B15" s="27" t="s">
        <v>8</v>
      </c>
      <c r="C15" s="59">
        <v>2240</v>
      </c>
      <c r="D15" s="59"/>
      <c r="E15" s="59"/>
      <c r="F15" s="59">
        <v>2240</v>
      </c>
      <c r="G15" s="59"/>
      <c r="H15" s="59">
        <v>1936.2</v>
      </c>
      <c r="I15" s="59"/>
      <c r="J15" s="59"/>
      <c r="K15" s="59">
        <v>1936.2</v>
      </c>
      <c r="L15" s="59"/>
      <c r="M15" s="59">
        <f t="shared" si="0"/>
        <v>86.4</v>
      </c>
      <c r="N15" s="59">
        <f t="shared" si="1"/>
        <v>0</v>
      </c>
      <c r="O15" s="59">
        <f t="shared" si="2"/>
        <v>0</v>
      </c>
      <c r="P15" s="59">
        <f t="shared" si="3"/>
        <v>86.4</v>
      </c>
      <c r="Q15" s="59">
        <f t="shared" si="4"/>
        <v>0</v>
      </c>
    </row>
    <row r="16" spans="1:18" ht="71.25" x14ac:dyDescent="0.25">
      <c r="A16" s="27">
        <v>12</v>
      </c>
      <c r="B16" s="27" t="s">
        <v>206</v>
      </c>
      <c r="C16" s="59">
        <v>20</v>
      </c>
      <c r="D16" s="59"/>
      <c r="E16" s="59"/>
      <c r="F16" s="59">
        <v>20</v>
      </c>
      <c r="G16" s="59"/>
      <c r="H16" s="59">
        <v>15</v>
      </c>
      <c r="I16" s="59"/>
      <c r="J16" s="59"/>
      <c r="K16" s="59">
        <v>15</v>
      </c>
      <c r="L16" s="59"/>
      <c r="M16" s="59">
        <f t="shared" si="0"/>
        <v>75</v>
      </c>
      <c r="N16" s="59">
        <f t="shared" si="1"/>
        <v>0</v>
      </c>
      <c r="O16" s="59">
        <f t="shared" si="2"/>
        <v>0</v>
      </c>
      <c r="P16" s="59">
        <f t="shared" si="3"/>
        <v>75</v>
      </c>
      <c r="Q16" s="59">
        <f t="shared" si="4"/>
        <v>0</v>
      </c>
    </row>
    <row r="17" spans="1:18" ht="42.75" x14ac:dyDescent="0.25">
      <c r="A17" s="27">
        <v>13</v>
      </c>
      <c r="B17" s="27" t="s">
        <v>185</v>
      </c>
      <c r="C17" s="59">
        <v>4378.38</v>
      </c>
      <c r="D17" s="59">
        <v>3668.35</v>
      </c>
      <c r="E17" s="59">
        <v>37.06</v>
      </c>
      <c r="F17" s="59">
        <v>672.97</v>
      </c>
      <c r="G17" s="59"/>
      <c r="H17" s="59">
        <v>4378.38</v>
      </c>
      <c r="I17" s="59">
        <v>3668.35</v>
      </c>
      <c r="J17" s="59">
        <v>37.06</v>
      </c>
      <c r="K17" s="59">
        <v>672.97</v>
      </c>
      <c r="L17" s="59"/>
      <c r="M17" s="59">
        <f t="shared" si="0"/>
        <v>100</v>
      </c>
      <c r="N17" s="59">
        <f t="shared" si="1"/>
        <v>100</v>
      </c>
      <c r="O17" s="59">
        <f t="shared" si="2"/>
        <v>100</v>
      </c>
      <c r="P17" s="59">
        <f t="shared" si="3"/>
        <v>100</v>
      </c>
      <c r="Q17" s="59">
        <f t="shared" si="4"/>
        <v>0</v>
      </c>
      <c r="R17" s="60"/>
    </row>
    <row r="18" spans="1:18" ht="42.75" x14ac:dyDescent="0.25">
      <c r="A18" s="87">
        <v>14</v>
      </c>
      <c r="B18" s="87" t="s">
        <v>438</v>
      </c>
      <c r="C18" s="86">
        <f>D18+E18+F18</f>
        <v>56460.2</v>
      </c>
      <c r="D18" s="86">
        <v>15085.1</v>
      </c>
      <c r="E18" s="86">
        <v>8575.1</v>
      </c>
      <c r="F18" s="86">
        <v>32800</v>
      </c>
      <c r="G18" s="84"/>
      <c r="H18" s="86">
        <f>I18+J18+K18</f>
        <v>50851.5</v>
      </c>
      <c r="I18" s="86">
        <v>15081.7</v>
      </c>
      <c r="J18" s="86">
        <v>5885.2</v>
      </c>
      <c r="K18" s="86">
        <v>29884.6</v>
      </c>
      <c r="L18" s="86"/>
      <c r="M18" s="84">
        <f>IF(C18=0,0,ROUND(H18/C18*100,1))</f>
        <v>90.1</v>
      </c>
      <c r="N18" s="84">
        <f>IF(D18=K200,0,ROUND(I18/D18*100,1))</f>
        <v>100</v>
      </c>
      <c r="O18" s="84">
        <f t="shared" si="2"/>
        <v>68.599999999999994</v>
      </c>
      <c r="P18" s="84">
        <f t="shared" si="3"/>
        <v>91.1</v>
      </c>
      <c r="Q18" s="84">
        <f t="shared" si="4"/>
        <v>0</v>
      </c>
    </row>
    <row r="19" spans="1:18" ht="42.75" x14ac:dyDescent="0.25">
      <c r="A19" s="27">
        <v>15</v>
      </c>
      <c r="B19" s="27" t="s">
        <v>390</v>
      </c>
      <c r="C19" s="59">
        <v>75</v>
      </c>
      <c r="D19" s="59"/>
      <c r="E19" s="59"/>
      <c r="F19" s="59">
        <v>75</v>
      </c>
      <c r="G19" s="59">
        <v>0</v>
      </c>
      <c r="H19" s="59">
        <v>75</v>
      </c>
      <c r="I19" s="59"/>
      <c r="J19" s="59"/>
      <c r="K19" s="59">
        <v>75</v>
      </c>
      <c r="L19" s="59"/>
      <c r="M19" s="61">
        <f>H19/C19*100</f>
        <v>100</v>
      </c>
      <c r="N19" s="61"/>
      <c r="O19" s="61"/>
      <c r="P19" s="61">
        <f>K19/F19*100</f>
        <v>100</v>
      </c>
      <c r="Q19" s="59"/>
    </row>
    <row r="20" spans="1:18" ht="57" x14ac:dyDescent="0.25">
      <c r="A20" s="27">
        <v>16</v>
      </c>
      <c r="B20" s="27" t="s">
        <v>441</v>
      </c>
      <c r="C20" s="59">
        <v>1166.8</v>
      </c>
      <c r="D20" s="59"/>
      <c r="E20" s="59">
        <v>366.8</v>
      </c>
      <c r="F20" s="59">
        <v>800</v>
      </c>
      <c r="G20" s="59"/>
      <c r="H20" s="59">
        <v>1166.8</v>
      </c>
      <c r="I20" s="59"/>
      <c r="J20" s="59">
        <v>366.8</v>
      </c>
      <c r="K20" s="59">
        <v>800</v>
      </c>
      <c r="L20" s="59"/>
      <c r="M20" s="59">
        <f t="shared" si="0"/>
        <v>100</v>
      </c>
      <c r="N20" s="59">
        <f t="shared" si="1"/>
        <v>0</v>
      </c>
      <c r="O20" s="59">
        <f t="shared" si="2"/>
        <v>100</v>
      </c>
      <c r="P20" s="59">
        <f t="shared" si="3"/>
        <v>100</v>
      </c>
      <c r="Q20" s="59">
        <f t="shared" si="4"/>
        <v>0</v>
      </c>
    </row>
    <row r="21" spans="1:18" ht="42.75" x14ac:dyDescent="0.25">
      <c r="A21" s="27">
        <v>17</v>
      </c>
      <c r="B21" s="27" t="s">
        <v>440</v>
      </c>
      <c r="C21" s="59">
        <v>322.3</v>
      </c>
      <c r="D21" s="59">
        <v>0</v>
      </c>
      <c r="E21" s="59">
        <v>0</v>
      </c>
      <c r="F21" s="59">
        <v>322.3</v>
      </c>
      <c r="G21" s="59">
        <v>0</v>
      </c>
      <c r="H21" s="59">
        <v>319.3</v>
      </c>
      <c r="I21" s="59"/>
      <c r="J21" s="59"/>
      <c r="K21" s="59">
        <v>319.3</v>
      </c>
      <c r="L21" s="59"/>
      <c r="M21" s="59">
        <f t="shared" si="0"/>
        <v>99.1</v>
      </c>
      <c r="N21" s="59">
        <f t="shared" si="1"/>
        <v>0</v>
      </c>
      <c r="O21" s="59">
        <f t="shared" si="2"/>
        <v>0</v>
      </c>
      <c r="P21" s="59">
        <f t="shared" si="3"/>
        <v>99.1</v>
      </c>
      <c r="Q21" s="59">
        <f t="shared" si="4"/>
        <v>0</v>
      </c>
    </row>
    <row r="22" spans="1:18" ht="28.5" x14ac:dyDescent="0.25">
      <c r="A22" s="27">
        <v>18</v>
      </c>
      <c r="B22" s="27" t="s">
        <v>213</v>
      </c>
      <c r="C22" s="59">
        <v>160</v>
      </c>
      <c r="D22" s="59"/>
      <c r="E22" s="59"/>
      <c r="F22" s="59">
        <v>160</v>
      </c>
      <c r="G22" s="59"/>
      <c r="H22" s="68">
        <v>159.9</v>
      </c>
      <c r="I22" s="68"/>
      <c r="J22" s="68"/>
      <c r="K22" s="68">
        <v>159.9</v>
      </c>
      <c r="L22" s="59"/>
      <c r="M22" s="59">
        <f t="shared" si="0"/>
        <v>99.9</v>
      </c>
      <c r="N22" s="59">
        <f t="shared" si="1"/>
        <v>0</v>
      </c>
      <c r="O22" s="59">
        <f t="shared" si="2"/>
        <v>0</v>
      </c>
      <c r="P22" s="59">
        <f t="shared" si="3"/>
        <v>99.9</v>
      </c>
      <c r="Q22" s="59">
        <f t="shared" si="4"/>
        <v>0</v>
      </c>
    </row>
    <row r="23" spans="1:18" ht="57" x14ac:dyDescent="0.25">
      <c r="A23" s="27">
        <v>19</v>
      </c>
      <c r="B23" s="27" t="s">
        <v>10</v>
      </c>
      <c r="C23" s="59">
        <v>295</v>
      </c>
      <c r="D23" s="59"/>
      <c r="E23" s="59"/>
      <c r="F23" s="59">
        <v>295</v>
      </c>
      <c r="G23" s="59"/>
      <c r="H23" s="68">
        <v>286.89999999999998</v>
      </c>
      <c r="I23" s="68"/>
      <c r="J23" s="68"/>
      <c r="K23" s="68">
        <v>286.89999999999998</v>
      </c>
      <c r="L23" s="59"/>
      <c r="M23" s="59">
        <f t="shared" si="0"/>
        <v>97.3</v>
      </c>
      <c r="N23" s="59">
        <f t="shared" si="1"/>
        <v>0</v>
      </c>
      <c r="O23" s="59">
        <f t="shared" si="2"/>
        <v>0</v>
      </c>
      <c r="P23" s="59">
        <f t="shared" si="3"/>
        <v>97.3</v>
      </c>
      <c r="Q23" s="59">
        <f t="shared" si="4"/>
        <v>0</v>
      </c>
    </row>
    <row r="24" spans="1:18" ht="71.25" x14ac:dyDescent="0.25">
      <c r="A24" s="27">
        <v>20</v>
      </c>
      <c r="B24" s="27" t="s">
        <v>436</v>
      </c>
      <c r="C24" s="59">
        <v>495</v>
      </c>
      <c r="D24" s="59"/>
      <c r="E24" s="59"/>
      <c r="F24" s="59">
        <v>495</v>
      </c>
      <c r="G24" s="59"/>
      <c r="H24" s="59">
        <v>436.78</v>
      </c>
      <c r="I24" s="59"/>
      <c r="J24" s="59"/>
      <c r="K24" s="59">
        <v>436.78</v>
      </c>
      <c r="L24" s="59"/>
      <c r="M24" s="59">
        <f t="shared" si="0"/>
        <v>88.2</v>
      </c>
      <c r="N24" s="59">
        <f t="shared" si="1"/>
        <v>0</v>
      </c>
      <c r="O24" s="59">
        <f t="shared" si="2"/>
        <v>0</v>
      </c>
      <c r="P24" s="59">
        <f t="shared" si="3"/>
        <v>88.2</v>
      </c>
      <c r="Q24" s="59">
        <f t="shared" si="4"/>
        <v>0</v>
      </c>
      <c r="R24" s="60"/>
    </row>
    <row r="25" spans="1:18" ht="42.75" x14ac:dyDescent="0.25">
      <c r="A25" s="27">
        <v>21</v>
      </c>
      <c r="B25" s="27" t="s">
        <v>267</v>
      </c>
      <c r="C25" s="59">
        <v>30</v>
      </c>
      <c r="D25" s="59"/>
      <c r="E25" s="59"/>
      <c r="F25" s="59">
        <v>30</v>
      </c>
      <c r="G25" s="59"/>
      <c r="H25" s="59">
        <v>18.559999999999999</v>
      </c>
      <c r="I25" s="59"/>
      <c r="J25" s="59"/>
      <c r="K25" s="59">
        <v>18.559999999999999</v>
      </c>
      <c r="L25" s="59"/>
      <c r="M25" s="59">
        <f t="shared" si="0"/>
        <v>61.9</v>
      </c>
      <c r="N25" s="59"/>
      <c r="O25" s="59"/>
      <c r="P25" s="59">
        <f t="shared" si="3"/>
        <v>61.9</v>
      </c>
      <c r="Q25" s="59"/>
    </row>
    <row r="26" spans="1:18" ht="142.5" x14ac:dyDescent="0.25">
      <c r="A26" s="27">
        <v>22</v>
      </c>
      <c r="B26" s="27" t="s">
        <v>439</v>
      </c>
      <c r="C26" s="59">
        <v>75</v>
      </c>
      <c r="D26" s="59"/>
      <c r="E26" s="59"/>
      <c r="F26" s="59">
        <v>75</v>
      </c>
      <c r="G26" s="59"/>
      <c r="H26" s="59">
        <v>74.7</v>
      </c>
      <c r="I26" s="59"/>
      <c r="J26" s="59"/>
      <c r="K26" s="59">
        <v>74.7</v>
      </c>
      <c r="L26" s="59"/>
      <c r="M26" s="59">
        <f>IF(C26=0,0,ROUND(H26/C26*100,1))</f>
        <v>99.6</v>
      </c>
      <c r="N26" s="59"/>
      <c r="O26" s="59"/>
      <c r="P26" s="59">
        <f>IF(F26=0,0,ROUND(K26/F26*100,1))</f>
        <v>99.6</v>
      </c>
      <c r="Q26" s="59"/>
    </row>
    <row r="27" spans="1:18" ht="71.25" x14ac:dyDescent="0.25">
      <c r="A27" s="27">
        <v>23</v>
      </c>
      <c r="B27" s="27" t="s">
        <v>354</v>
      </c>
      <c r="C27" s="59">
        <v>14370</v>
      </c>
      <c r="D27" s="59"/>
      <c r="E27" s="59"/>
      <c r="F27" s="59">
        <v>14370</v>
      </c>
      <c r="G27" s="59"/>
      <c r="H27" s="59">
        <v>14370</v>
      </c>
      <c r="I27" s="59"/>
      <c r="J27" s="59"/>
      <c r="K27" s="59">
        <v>14370</v>
      </c>
      <c r="L27" s="59"/>
      <c r="M27" s="59">
        <f>IF(C27=0,0,ROUND(H27/C27*100,1))</f>
        <v>100</v>
      </c>
      <c r="N27" s="59"/>
      <c r="O27" s="59"/>
      <c r="P27" s="59">
        <f>IF(F27=0,0,ROUND(K27/F27*100,1))</f>
        <v>100</v>
      </c>
      <c r="Q27" s="59"/>
    </row>
    <row r="28" spans="1:18" ht="57" x14ac:dyDescent="0.25">
      <c r="A28" s="27">
        <v>24</v>
      </c>
      <c r="B28" s="27" t="s">
        <v>355</v>
      </c>
      <c r="C28" s="59">
        <v>5</v>
      </c>
      <c r="D28" s="59"/>
      <c r="E28" s="59"/>
      <c r="F28" s="59">
        <v>5</v>
      </c>
      <c r="G28" s="59"/>
      <c r="H28" s="59">
        <v>5</v>
      </c>
      <c r="I28" s="59"/>
      <c r="J28" s="59"/>
      <c r="K28" s="59">
        <v>5</v>
      </c>
      <c r="L28" s="59"/>
      <c r="M28" s="59">
        <f t="shared" si="0"/>
        <v>100</v>
      </c>
      <c r="N28" s="59"/>
      <c r="O28" s="59"/>
      <c r="P28" s="59">
        <f t="shared" si="3"/>
        <v>100</v>
      </c>
      <c r="Q28" s="59"/>
    </row>
    <row r="29" spans="1:18" x14ac:dyDescent="0.25">
      <c r="A29" s="27"/>
      <c r="B29" s="27" t="s">
        <v>100</v>
      </c>
      <c r="C29" s="59">
        <f t="shared" ref="C29:L29" si="5">SUM(C5:C28)</f>
        <v>143614.19</v>
      </c>
      <c r="D29" s="59">
        <f t="shared" si="5"/>
        <v>18908.48</v>
      </c>
      <c r="E29" s="59">
        <f t="shared" si="5"/>
        <v>60623.369999999995</v>
      </c>
      <c r="F29" s="53">
        <f t="shared" si="5"/>
        <v>63255.340000000004</v>
      </c>
      <c r="G29" s="59">
        <f t="shared" si="5"/>
        <v>827</v>
      </c>
      <c r="H29" s="59">
        <f t="shared" si="5"/>
        <v>123231.09999999998</v>
      </c>
      <c r="I29" s="59">
        <f t="shared" si="5"/>
        <v>18905.080000000002</v>
      </c>
      <c r="J29" s="59">
        <f t="shared" si="5"/>
        <v>44821.149999999994</v>
      </c>
      <c r="K29" s="53">
        <f t="shared" si="5"/>
        <v>58678.869999999995</v>
      </c>
      <c r="L29" s="59">
        <f t="shared" si="5"/>
        <v>826</v>
      </c>
      <c r="M29" s="59">
        <f>IF(C29=0,0,ROUND(H29/C29*100,1))</f>
        <v>85.8</v>
      </c>
      <c r="N29" s="59">
        <f t="shared" si="1"/>
        <v>100</v>
      </c>
      <c r="O29" s="59">
        <f t="shared" si="2"/>
        <v>73.900000000000006</v>
      </c>
      <c r="P29" s="59">
        <f t="shared" si="3"/>
        <v>92.8</v>
      </c>
      <c r="Q29" s="59">
        <f t="shared" si="4"/>
        <v>99.9</v>
      </c>
    </row>
  </sheetData>
  <customSheetViews>
    <customSheetView guid="{2A7BEF01-6941-4E56-B362-709CA47A3142}" zeroValues="0" fitToPage="1">
      <selection activeCell="A21" sqref="A21:Q21"/>
      <pageMargins left="0.78740157480314965" right="0.39370078740157483" top="0.39370078740157483" bottom="0.39370078740157483" header="0.31496062992125984" footer="0.31496062992125984"/>
      <pageSetup paperSize="9" scale="60" fitToHeight="2" orientation="landscape" r:id="rId1"/>
      <headerFooter>
        <oddFooter>&amp;RСтр. &amp;P&amp;L&amp;D</oddFooter>
      </headerFooter>
    </customSheetView>
  </customSheetViews>
  <mergeCells count="3">
    <mergeCell ref="A3:A4"/>
    <mergeCell ref="B3:B4"/>
    <mergeCell ref="A1:M1"/>
  </mergeCells>
  <pageMargins left="0.78740157480314965" right="0.39370078740157483" top="0.39370078740157483" bottom="0.39370078740157483" header="0.31496062992125984" footer="0.31496062992125984"/>
  <pageSetup paperSize="9" scale="58" fitToHeight="2" orientation="landscape" r:id="rId2"/>
  <headerFooter>
    <oddFooter>&amp;RСтр. &amp;P&amp;L&amp;D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Реестр</vt:lpstr>
      <vt:lpstr>Цели</vt:lpstr>
      <vt:lpstr>Задачи</vt:lpstr>
      <vt:lpstr>Индикаторы </vt:lpstr>
      <vt:lpstr>Результат</vt:lpstr>
      <vt:lpstr>Финансирование</vt:lpstr>
      <vt:lpstr>Задачи!Заголовки_для_печати</vt:lpstr>
      <vt:lpstr>'Индикаторы '!Заголовки_для_печати</vt:lpstr>
      <vt:lpstr>Реестр!Заголовки_для_печати</vt:lpstr>
      <vt:lpstr>Результат!Заголовки_для_печати</vt:lpstr>
      <vt:lpstr>Финансирование!Заголовки_для_печати</vt:lpstr>
      <vt:lpstr>Цели!Заголовки_для_печати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nashot</dc:creator>
  <cp:lastModifiedBy>Elena</cp:lastModifiedBy>
  <cp:lastPrinted>2025-03-14T07:16:26Z</cp:lastPrinted>
  <dcterms:created xsi:type="dcterms:W3CDTF">2021-04-02T04:57:45Z</dcterms:created>
  <dcterms:modified xsi:type="dcterms:W3CDTF">2025-03-25T05:19:41Z</dcterms:modified>
</cp:coreProperties>
</file>