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60" windowWidth="19440" windowHeight="11895"/>
  </bookViews>
  <sheets>
    <sheet name="Лист1 (2)" sheetId="1" r:id="rId1"/>
  </sheets>
  <definedNames>
    <definedName name="_xlnm._FilterDatabase" localSheetId="0" hidden="1">'Лист1 (2)'!$A$8:$H$165</definedName>
  </definedNames>
  <calcPr calcId="162913"/>
</workbook>
</file>

<file path=xl/calcChain.xml><?xml version="1.0" encoding="utf-8"?>
<calcChain xmlns="http://schemas.openxmlformats.org/spreadsheetml/2006/main">
  <c r="G148" i="1" l="1"/>
  <c r="F148" i="1"/>
  <c r="G149" i="1"/>
  <c r="F149" i="1"/>
  <c r="F153" i="1"/>
  <c r="G153" i="1"/>
  <c r="F160" i="1" l="1"/>
  <c r="F140" i="1"/>
  <c r="G140" i="1"/>
  <c r="G50" i="1"/>
  <c r="F50" i="1"/>
  <c r="G125" i="1" l="1"/>
  <c r="F125" i="1"/>
  <c r="G79" i="1" l="1"/>
  <c r="F79" i="1"/>
  <c r="G64" i="1"/>
  <c r="F64" i="1"/>
  <c r="F27" i="1"/>
  <c r="F26" i="1" s="1"/>
  <c r="G27" i="1"/>
  <c r="G26" i="1" s="1"/>
  <c r="G160" i="1" l="1"/>
  <c r="G82" i="1" l="1"/>
  <c r="F82" i="1"/>
  <c r="F84" i="1"/>
  <c r="G84" i="1"/>
  <c r="G46" i="1"/>
  <c r="F46" i="1"/>
  <c r="G159" i="1" l="1"/>
  <c r="G157" i="1"/>
  <c r="G146" i="1"/>
  <c r="G145" i="1" s="1"/>
  <c r="G142" i="1"/>
  <c r="G138" i="1"/>
  <c r="G136" i="1"/>
  <c r="G132" i="1"/>
  <c r="G131" i="1" s="1"/>
  <c r="G129" i="1"/>
  <c r="G127" i="1"/>
  <c r="G122" i="1"/>
  <c r="G121" i="1" s="1"/>
  <c r="G118" i="1"/>
  <c r="G116" i="1"/>
  <c r="G114" i="1"/>
  <c r="G110" i="1"/>
  <c r="G108" i="1"/>
  <c r="G105" i="1"/>
  <c r="G104" i="1" s="1"/>
  <c r="G99" i="1"/>
  <c r="G95" i="1"/>
  <c r="G92" i="1"/>
  <c r="G88" i="1"/>
  <c r="G87" i="1" s="1"/>
  <c r="G76" i="1"/>
  <c r="G73" i="1"/>
  <c r="G70" i="1"/>
  <c r="G69" i="1" s="1"/>
  <c r="G67" i="1"/>
  <c r="G66" i="1" s="1"/>
  <c r="G63" i="1"/>
  <c r="G60" i="1"/>
  <c r="G55" i="1"/>
  <c r="G52" i="1"/>
  <c r="G41" i="1"/>
  <c r="G36" i="1"/>
  <c r="G34" i="1"/>
  <c r="G32" i="1"/>
  <c r="G30" i="1"/>
  <c r="G24" i="1"/>
  <c r="G11" i="1"/>
  <c r="G156" i="1" l="1"/>
  <c r="G155" i="1"/>
  <c r="G29" i="1"/>
  <c r="G124" i="1"/>
  <c r="G120" i="1" s="1"/>
  <c r="G72" i="1"/>
  <c r="G135" i="1"/>
  <c r="G134" i="1" s="1"/>
  <c r="G91" i="1"/>
  <c r="G113" i="1"/>
  <c r="G107" i="1" s="1"/>
  <c r="G54" i="1"/>
  <c r="G10" i="1"/>
  <c r="G144" i="1"/>
  <c r="G40" i="1"/>
  <c r="F95" i="1"/>
  <c r="G90" i="1" l="1"/>
  <c r="G39" i="1"/>
  <c r="F157" i="1"/>
  <c r="F108" i="1"/>
  <c r="F76" i="1"/>
  <c r="F52" i="1"/>
  <c r="F55" i="1"/>
  <c r="G165" i="1" l="1"/>
  <c r="F156" i="1"/>
  <c r="F34" i="1"/>
  <c r="F60" i="1" l="1"/>
  <c r="F54" i="1" s="1"/>
  <c r="F11" i="1"/>
  <c r="F142" i="1"/>
  <c r="F70" i="1"/>
  <c r="F69" i="1" s="1"/>
  <c r="F159" i="1" l="1"/>
  <c r="F155" i="1" s="1"/>
  <c r="F41" i="1" l="1"/>
  <c r="F146" i="1" l="1"/>
  <c r="F145" i="1" s="1"/>
  <c r="F138" i="1"/>
  <c r="F136" i="1"/>
  <c r="F132" i="1"/>
  <c r="F131" i="1" s="1"/>
  <c r="F129" i="1"/>
  <c r="F127" i="1"/>
  <c r="F122" i="1"/>
  <c r="F121" i="1" s="1"/>
  <c r="F118" i="1"/>
  <c r="F116" i="1"/>
  <c r="F114" i="1"/>
  <c r="F110" i="1"/>
  <c r="F105" i="1"/>
  <c r="F104" i="1" s="1"/>
  <c r="F99" i="1"/>
  <c r="F92" i="1"/>
  <c r="F88" i="1"/>
  <c r="F87" i="1" s="1"/>
  <c r="F73" i="1"/>
  <c r="F72" i="1" s="1"/>
  <c r="F67" i="1"/>
  <c r="F66" i="1" s="1"/>
  <c r="F32" i="1"/>
  <c r="F30" i="1"/>
  <c r="F24" i="1"/>
  <c r="F135" i="1" l="1"/>
  <c r="F134" i="1"/>
  <c r="F124" i="1"/>
  <c r="F120" i="1" s="1"/>
  <c r="F91" i="1"/>
  <c r="F40" i="1"/>
  <c r="F39" i="1" s="1"/>
  <c r="F10" i="1"/>
  <c r="F36" i="1"/>
  <c r="F29" i="1" s="1"/>
  <c r="F63" i="1"/>
  <c r="F144" i="1"/>
  <c r="F113" i="1"/>
  <c r="F107" i="1" s="1"/>
  <c r="F90" i="1" l="1"/>
  <c r="F165" i="1" s="1"/>
</calcChain>
</file>

<file path=xl/sharedStrings.xml><?xml version="1.0" encoding="utf-8"?>
<sst xmlns="http://schemas.openxmlformats.org/spreadsheetml/2006/main" count="592" uniqueCount="190">
  <si>
    <t>к решению районного Совета народных депутатов</t>
  </si>
  <si>
    <t xml:space="preserve">Распределение бюджетных ассигнований по  целевым статьям, группам (группам и </t>
  </si>
  <si>
    <t>Наименование</t>
  </si>
  <si>
    <t>Рз</t>
  </si>
  <si>
    <t>Пр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</si>
  <si>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</si>
  <si>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</si>
  <si>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</si>
  <si>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</si>
  <si>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</si>
  <si>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</si>
  <si>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</si>
  <si>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</si>
  <si>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</si>
  <si>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</si>
  <si>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</si>
  <si>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</si>
  <si>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</si>
  <si>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Расходы на выплаты персоналу государственных (муниципальных) органов</t>
  </si>
  <si>
    <t>0120010120</t>
  </si>
  <si>
    <t>02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</si>
  <si>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</si>
  <si>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</si>
  <si>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</si>
  <si>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</si>
  <si>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</si>
  <si>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</si>
  <si>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0140051200</t>
  </si>
  <si>
    <t>0140070060</t>
  </si>
  <si>
    <t>13</t>
  </si>
  <si>
    <t>0140070090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</si>
  <si>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</si>
  <si>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</si>
  <si>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</si>
  <si>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</si>
  <si>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</si>
  <si>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</si>
  <si>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</si>
  <si>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</si>
  <si>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</si>
  <si>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</si>
  <si>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</si>
  <si>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</si>
  <si>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</si>
  <si>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</si>
  <si>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</si>
  <si>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</si>
  <si>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</si>
  <si>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</si>
  <si>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</si>
  <si>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</si>
  <si>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</si>
  <si>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Социальное обеспечение и иные выплаты населению</t>
  </si>
  <si>
    <t>14</t>
  </si>
  <si>
    <t>Расходы на реализацию мероприятий районных целевых программ</t>
  </si>
  <si>
    <t>Муниципальная  программа "Повышения безопасности дорожного движения в Поспелихинском районе"</t>
  </si>
  <si>
    <t xml:space="preserve">Муниципальная программа "Развитие сельского хозяйства  Поспелихинского  района" </t>
  </si>
  <si>
    <t>2200000000</t>
  </si>
  <si>
    <t>2200060990</t>
  </si>
  <si>
    <t>200</t>
  </si>
  <si>
    <t>5800000000</t>
  </si>
  <si>
    <t>58000L3042</t>
  </si>
  <si>
    <t>12</t>
  </si>
  <si>
    <t>Иные бюджетные ассигнования</t>
  </si>
  <si>
    <t>800</t>
  </si>
  <si>
    <t>11</t>
  </si>
  <si>
    <t>100</t>
  </si>
  <si>
    <t>300</t>
  </si>
  <si>
    <t>7200000000</t>
  </si>
  <si>
    <t>7200060990</t>
  </si>
  <si>
    <t>Иные межбюджетные трансферты</t>
  </si>
  <si>
    <t>540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</si>
  <si>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</si>
  <si>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</si>
  <si>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</si>
  <si>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</si>
  <si>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</si>
  <si>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</si>
  <si>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</si>
  <si>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9010070910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</si>
  <si>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</si>
  <si>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</si>
  <si>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</si>
  <si>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</si>
  <si>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</si>
  <si>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</si>
  <si>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</si>
  <si>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</si>
  <si>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</si>
  <si>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</si>
  <si>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</si>
  <si>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</si>
  <si>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</si>
  <si>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</si>
  <si>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</si>
  <si>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</si>
  <si>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</si>
  <si>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</si>
  <si>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</si>
  <si>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</si>
  <si>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</si>
  <si>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</si>
  <si>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</si>
  <si>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</si>
  <si>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Субсидия на улично-дорожную сеть</t>
  </si>
  <si>
    <t>Мероприятия в области сельского хозяйства</t>
  </si>
  <si>
    <t>9140000000</t>
  </si>
  <si>
    <t>9140070400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</si>
  <si>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</si>
  <si>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</si>
  <si>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</si>
  <si>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</si>
  <si>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Фонд капитального ремонта многоквартирных домов</t>
  </si>
  <si>
    <t>9290018020</t>
  </si>
  <si>
    <t>850</t>
  </si>
  <si>
    <t>Мероприятия в области коммунального хозяйства</t>
  </si>
  <si>
    <t>9290018030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</si>
  <si>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</si>
  <si>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</si>
  <si>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</si>
  <si>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</si>
  <si>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</t>
  </si>
  <si>
    <t>9810060220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</si>
  <si>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</si>
  <si>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</si>
  <si>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</si>
  <si>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</si>
  <si>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</si>
  <si>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9910014100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</si>
  <si>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</si>
  <si>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</si>
  <si>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</si>
  <si>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</si>
  <si>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9290018040</t>
  </si>
  <si>
    <t>Мероприятия в области строительства, архитектуры и градостроительства</t>
  </si>
  <si>
    <t>4000000000</t>
  </si>
  <si>
    <t>4000060990</t>
  </si>
  <si>
    <t>Муниципальная программа "Противодействие экстримизму в Поспелихинском районе"</t>
  </si>
  <si>
    <t>Ликвидация несанкционированных свалок в границах муниципального образования</t>
  </si>
  <si>
    <t>Субсидии бюджетам муниципальных образований на проведение мероприятийпо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 за счет резервного фонда Правительства Российской Федерации</t>
  </si>
  <si>
    <t>58000S0940</t>
  </si>
  <si>
    <t>Доплаты к пенсиям</t>
  </si>
  <si>
    <t>9040016270</t>
  </si>
  <si>
    <t>9910000000</t>
  </si>
  <si>
    <t>9900000000</t>
  </si>
  <si>
    <t>Иные расходы органов государственной власти субъектов Российской Федерации и органов местного самоуправления</t>
  </si>
  <si>
    <t>Условно утвержденные расходы</t>
  </si>
  <si>
    <t>Сумма          на 2026 год,       тыс. рублей</t>
  </si>
  <si>
    <t>Муниципальная программа "Развитие образования в Поспелихинском районе "</t>
  </si>
  <si>
    <t>Муниципальная программа "Поддержание устойчивого исполнения бюджетов сельских поселений Поспелихинского района Алтайского края"</t>
  </si>
  <si>
    <t>Резервные фонды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</si>
  <si>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</si>
  <si>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бесплатным двухразовым питанием обучающихся с ограниченными возможностями здоровья муниципальных образовательных организаций</t>
  </si>
  <si>
    <t>подгруппам) видов расходов на 2026-2027 годы</t>
  </si>
  <si>
    <t>Сумма          на 2027 год,       тыс. рублей</t>
  </si>
  <si>
    <t>0130010240</t>
  </si>
  <si>
    <t>0130000000</t>
  </si>
  <si>
    <t>Проведение выборов в представительные органы муниципального образования</t>
  </si>
  <si>
    <t>Специальные расходы</t>
  </si>
  <si>
    <t>Расходы на проведение выборов и референдумов</t>
  </si>
  <si>
    <t>1400000000</t>
  </si>
  <si>
    <t>14000L4970</t>
  </si>
  <si>
    <t>58000S6890</t>
  </si>
  <si>
    <t>Расходы на обеспечение бесплатным одноразовым горячим питанием детей из многодетных семей, обучающихся по образовательным программам основного общего и среднего общего образования</t>
  </si>
  <si>
    <t>58000S6900</t>
  </si>
  <si>
    <t>9120060910</t>
  </si>
  <si>
    <t>620</t>
  </si>
  <si>
    <t>Расходы на осуществление регулярных перевозок пассажиров и багажа автомобильным транспортом (автобус) по регулируемым тарифам по муниципальному маршруту в границах муниципального образования Поспелихинский район</t>
  </si>
  <si>
    <t>Субсидии автономным учреждениям</t>
  </si>
  <si>
    <t>912009Д110</t>
  </si>
  <si>
    <t>91200SД110</t>
  </si>
  <si>
    <t>9290018080</t>
  </si>
  <si>
    <t>510</t>
  </si>
  <si>
    <t>Дотации</t>
  </si>
  <si>
    <t>Субсидии бюджетным учреждениям</t>
  </si>
  <si>
    <t>4</t>
  </si>
  <si>
    <t>5</t>
  </si>
  <si>
    <t>Приложение 11</t>
  </si>
  <si>
    <t>от ____________ № ____</t>
  </si>
  <si>
    <t>580Ю651790</t>
  </si>
  <si>
    <t>901Ю653032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</si>
  <si>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</si>
  <si>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Функционирование административных комиссий при местных администрациях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</si>
  <si>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</si>
  <si>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Развитие системы отдыха и укрепления здоровья детей (организация отдыха и оздоровления детей)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</si>
  <si>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общеобразовательных организациях</t>
  </si>
  <si>
    <t>Содержание ребенка в семье опекуна (попечителя) и приемной семье, лиц из числа детей-сирот и детей, оставшихся без попечения родителей, ранее находившихся под опекой (попечительством),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образовательных организациях, а также вознаграждение, причитающееся приемному родителю</t>
  </si>
  <si>
    <t>Отлов и содержание животных без владельцев</t>
  </si>
  <si>
    <t>985009Д110</t>
  </si>
  <si>
    <t xml:space="preserve"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</si>
</sst>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\-??&quot;р.&quot;_-;_-@_-"/>
    <numFmt numFmtId="165" formatCode="0.0"/>
    <numFmt numFmtId="166" formatCode="000"/>
  </numFmts>
  <fonts count="6" x14ac:knownFonts="1">
    <font>
      <sz val="11"/>
      <name val="Calibri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 wrapText="1"/>
    </xf>
    <xf numFmtId="0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1" fillId="0" borderId="0" xfId="0" applyNumberFormat="1" applyFont="1" applyFill="1"/>
    <xf numFmtId="165" fontId="1" fillId="0" borderId="0" xfId="0" applyNumberFormat="1" applyFont="1" applyFill="1"/>
    <xf numFmtId="49" fontId="4" fillId="0" borderId="1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 applyProtection="1">
      <alignment horizontal="center" wrapText="1"/>
    </xf>
    <xf numFmtId="165" fontId="4" fillId="0" borderId="1" xfId="0" applyNumberFormat="1" applyFont="1" applyFill="1" applyBorder="1" applyAlignment="1" applyProtection="1">
      <alignment horizontal="center" wrapText="1"/>
    </xf>
    <xf numFmtId="165" fontId="2" fillId="0" borderId="1" xfId="0" applyNumberFormat="1" applyFont="1" applyFill="1" applyBorder="1"/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166" fontId="2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wrapText="1"/>
    </xf>
    <xf numFmtId="164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3"/>
  <sheetViews>
    <sheetView tabSelected="1" workbookViewId="0">
      <selection activeCell="G149" sqref="G149"/>
    </sheetView>
  </sheetViews>
  <sheetFormatPr defaultColWidth="9" defaultRowHeight="18.75" x14ac:dyDescent="0.3"/>
  <cols>
    <col min="1" max="1" width="33.42578125" style="2" customWidth="1"/>
    <col min="2" max="2" width="15.140625" style="2" customWidth="1"/>
    <col min="3" max="3" width="6" style="24" customWidth="1"/>
    <col min="4" max="4" width="4.85546875" style="3" customWidth="1"/>
    <col min="5" max="5" width="5.28515625" style="3" customWidth="1"/>
    <col min="6" max="6" width="10.7109375" style="15" customWidth="1"/>
    <col min="7" max="7" width="10.5703125" style="18" customWidth="1"/>
    <col min="8" max="8" width="16.5703125" style="17" customWidth="1"/>
    <col min="9" max="16384" width="9" style="1"/>
  </cols>
  <sheetData>
    <row r="1" spans="1:8" s="4" customFormat="1" ht="15.75" x14ac:dyDescent="0.25">
      <c r="A1" s="41"/>
      <c r="B1" s="41"/>
      <c r="C1" s="5"/>
      <c r="D1" s="43" t="s">
        <v>177</v>
      </c>
      <c r="E1" s="43"/>
      <c r="F1" s="43"/>
      <c r="G1" s="43"/>
      <c r="H1" s="10"/>
    </row>
    <row r="2" spans="1:8" s="4" customFormat="1" ht="33" customHeight="1" x14ac:dyDescent="0.25">
      <c r="A2" s="42"/>
      <c r="B2" s="42"/>
      <c r="C2" s="5"/>
      <c r="D2" s="44" t="s">
        <v>0</v>
      </c>
      <c r="E2" s="44"/>
      <c r="F2" s="44"/>
      <c r="G2" s="44"/>
      <c r="H2" s="10"/>
    </row>
    <row r="3" spans="1:8" s="4" customFormat="1" ht="15.75" x14ac:dyDescent="0.25">
      <c r="A3" s="42"/>
      <c r="B3" s="42"/>
      <c r="C3" s="5"/>
      <c r="D3" s="44" t="s">
        <v>178</v>
      </c>
      <c r="E3" s="44"/>
      <c r="F3" s="44"/>
      <c r="G3" s="44"/>
      <c r="H3" s="10"/>
    </row>
    <row r="4" spans="1:8" s="4" customFormat="1" ht="15.75" x14ac:dyDescent="0.25">
      <c r="A4" s="5"/>
      <c r="B4" s="5"/>
      <c r="C4" s="5"/>
      <c r="F4" s="10"/>
      <c r="G4" s="16"/>
      <c r="H4" s="10"/>
    </row>
    <row r="5" spans="1:8" s="4" customFormat="1" ht="15.75" x14ac:dyDescent="0.25">
      <c r="A5" s="45" t="s">
        <v>1</v>
      </c>
      <c r="B5" s="45"/>
      <c r="C5" s="45"/>
      <c r="D5" s="45"/>
      <c r="E5" s="45"/>
      <c r="F5" s="45"/>
      <c r="G5" s="45"/>
      <c r="H5" s="10"/>
    </row>
    <row r="6" spans="1:8" s="4" customFormat="1" ht="15.75" x14ac:dyDescent="0.25">
      <c r="A6" s="40" t="s">
        <v>153</v>
      </c>
      <c r="B6" s="40"/>
      <c r="C6" s="40"/>
      <c r="D6" s="40"/>
      <c r="E6" s="40"/>
      <c r="F6" s="40"/>
      <c r="G6" s="16"/>
      <c r="H6" s="10"/>
    </row>
    <row r="7" spans="1:8" s="4" customFormat="1" ht="15.75" x14ac:dyDescent="0.25">
      <c r="A7" s="6"/>
      <c r="B7" s="6"/>
      <c r="C7" s="5"/>
      <c r="D7" s="7"/>
      <c r="E7" s="7"/>
      <c r="F7" s="11"/>
      <c r="G7" s="16"/>
      <c r="H7" s="10"/>
    </row>
    <row r="8" spans="1:8" s="4" customFormat="1" ht="78.75" x14ac:dyDescent="0.25">
      <c r="A8" s="26" t="s">
        <v>2</v>
      </c>
      <c r="B8" s="26"/>
      <c r="C8" s="26"/>
      <c r="D8" s="27" t="s">
        <v>3</v>
      </c>
      <c r="E8" s="27" t="s">
        <v>4</v>
      </c>
      <c r="F8" s="21" t="s">
        <v>147</v>
      </c>
      <c r="G8" s="22" t="s">
        <v>154</v>
      </c>
      <c r="H8" s="10"/>
    </row>
    <row r="9" spans="1:8" s="4" customFormat="1" ht="15.75" x14ac:dyDescent="0.25">
      <c r="A9" s="26">
        <v>1</v>
      </c>
      <c r="B9" s="26">
        <v>2</v>
      </c>
      <c r="C9" s="26">
        <v>3</v>
      </c>
      <c r="D9" s="27" t="s">
        <v>175</v>
      </c>
      <c r="E9" s="27" t="s">
        <v>176</v>
      </c>
      <c r="F9" s="28">
        <v>6</v>
      </c>
      <c r="G9" s="28">
        <v>7</v>
      </c>
      <c r="H9" s="10"/>
    </row>
    <row r="10" spans="1:8" s="4" customFormat="1" ht="47.25" x14ac:dyDescent="0.25">
      <c r="A10" s="29" t="s">
        <v>5</v>
      </c>
      <c r="B10" s="27" t="s">
        <v>6</v>
      </c>
      <c r="C10" s="26"/>
      <c r="D10" s="27"/>
      <c r="E10" s="27"/>
      <c r="F10" s="20">
        <f>F11+F24</f>
        <v>47557.600000000006</v>
      </c>
      <c r="G10" s="20">
        <f>G11+G24</f>
        <v>47663.400000000009</v>
      </c>
      <c r="H10" s="10"/>
    </row>
    <row r="11" spans="1:8" s="4" customFormat="1" ht="31.5" x14ac:dyDescent="0.25">
      <c r="A11" s="29" t="s">
        <v>7</v>
      </c>
      <c r="B11" s="27" t="s">
        <v>8</v>
      </c>
      <c r="C11" s="26"/>
      <c r="D11" s="27"/>
      <c r="E11" s="27"/>
      <c r="F11" s="20">
        <f>F12+F13+F14+F15+F16+F17+F18+F19+F20+F21+F23+F22</f>
        <v>44874.600000000006</v>
      </c>
      <c r="G11" s="20">
        <f>G12+G13+G14+G15+G16+G17+G18+G19+G20+G21+G23+G22</f>
        <v>44980.400000000009</v>
      </c>
      <c r="H11" s="10"/>
    </row>
    <row r="12" spans="1:8" s="4" customFormat="1" ht="141.75" x14ac:dyDescent="0.25">
      <c r="A12" s="30" t="s">
        <v>9</v>
      </c>
      <c r="B12" s="27" t="s">
        <v>8</v>
      </c>
      <c r="C12" s="26">
        <v>100</v>
      </c>
      <c r="D12" s="27" t="s">
        <v>10</v>
      </c>
      <c r="E12" s="27" t="s">
        <v>11</v>
      </c>
      <c r="F12" s="20">
        <v>23900</v>
      </c>
      <c r="G12" s="23">
        <v>23900</v>
      </c>
      <c r="H12" s="10"/>
    </row>
    <row r="13" spans="1:8" s="4" customFormat="1" ht="141.75" x14ac:dyDescent="0.25">
      <c r="A13" s="30" t="s">
        <v>9</v>
      </c>
      <c r="B13" s="27" t="s">
        <v>8</v>
      </c>
      <c r="C13" s="26">
        <v>100</v>
      </c>
      <c r="D13" s="27" t="s">
        <v>10</v>
      </c>
      <c r="E13" s="27" t="s">
        <v>12</v>
      </c>
      <c r="F13" s="20">
        <v>9331.2000000000007</v>
      </c>
      <c r="G13" s="23">
        <v>9331.2000000000007</v>
      </c>
      <c r="H13" s="10"/>
    </row>
    <row r="14" spans="1:8" s="4" customFormat="1" ht="141.75" x14ac:dyDescent="0.25">
      <c r="A14" s="30" t="s">
        <v>9</v>
      </c>
      <c r="B14" s="27" t="s">
        <v>8</v>
      </c>
      <c r="C14" s="26">
        <v>100</v>
      </c>
      <c r="D14" s="27" t="s">
        <v>11</v>
      </c>
      <c r="E14" s="27" t="s">
        <v>13</v>
      </c>
      <c r="F14" s="20">
        <v>3341</v>
      </c>
      <c r="G14" s="23">
        <v>3341</v>
      </c>
      <c r="H14" s="16"/>
    </row>
    <row r="15" spans="1:8" s="4" customFormat="1" ht="141.75" x14ac:dyDescent="0.25">
      <c r="A15" s="30" t="s">
        <v>9</v>
      </c>
      <c r="B15" s="27" t="s">
        <v>8</v>
      </c>
      <c r="C15" s="26">
        <v>100</v>
      </c>
      <c r="D15" s="27" t="s">
        <v>14</v>
      </c>
      <c r="E15" s="27" t="s">
        <v>15</v>
      </c>
      <c r="F15" s="20">
        <v>3578</v>
      </c>
      <c r="G15" s="23">
        <v>3578</v>
      </c>
      <c r="H15" s="16"/>
    </row>
    <row r="16" spans="1:8" s="4" customFormat="1" ht="63" x14ac:dyDescent="0.25">
      <c r="A16" s="30" t="s">
        <v>16</v>
      </c>
      <c r="B16" s="27" t="s">
        <v>8</v>
      </c>
      <c r="C16" s="26">
        <v>200</v>
      </c>
      <c r="D16" s="27" t="s">
        <v>10</v>
      </c>
      <c r="E16" s="27" t="s">
        <v>11</v>
      </c>
      <c r="F16" s="20">
        <v>3406.7</v>
      </c>
      <c r="G16" s="23">
        <v>3513</v>
      </c>
      <c r="H16" s="10"/>
    </row>
    <row r="17" spans="1:8" s="4" customFormat="1" ht="63" x14ac:dyDescent="0.25">
      <c r="A17" s="30" t="s">
        <v>16</v>
      </c>
      <c r="B17" s="27" t="s">
        <v>8</v>
      </c>
      <c r="C17" s="26">
        <v>200</v>
      </c>
      <c r="D17" s="27" t="s">
        <v>10</v>
      </c>
      <c r="E17" s="27" t="s">
        <v>12</v>
      </c>
      <c r="F17" s="20">
        <v>573</v>
      </c>
      <c r="G17" s="23">
        <v>573</v>
      </c>
      <c r="H17" s="10"/>
    </row>
    <row r="18" spans="1:8" s="4" customFormat="1" ht="63" x14ac:dyDescent="0.25">
      <c r="A18" s="30" t="s">
        <v>16</v>
      </c>
      <c r="B18" s="27" t="s">
        <v>8</v>
      </c>
      <c r="C18" s="26">
        <v>200</v>
      </c>
      <c r="D18" s="27" t="s">
        <v>11</v>
      </c>
      <c r="E18" s="27" t="s">
        <v>13</v>
      </c>
      <c r="F18" s="20">
        <v>131.5</v>
      </c>
      <c r="G18" s="23">
        <v>131.5</v>
      </c>
      <c r="H18" s="10"/>
    </row>
    <row r="19" spans="1:8" s="4" customFormat="1" ht="63" x14ac:dyDescent="0.25">
      <c r="A19" s="30" t="s">
        <v>16</v>
      </c>
      <c r="B19" s="27" t="s">
        <v>8</v>
      </c>
      <c r="C19" s="26">
        <v>200</v>
      </c>
      <c r="D19" s="27" t="s">
        <v>14</v>
      </c>
      <c r="E19" s="27" t="s">
        <v>15</v>
      </c>
      <c r="F19" s="20">
        <v>527.4</v>
      </c>
      <c r="G19" s="23">
        <v>527.4</v>
      </c>
      <c r="H19" s="10"/>
    </row>
    <row r="20" spans="1:8" s="4" customFormat="1" ht="31.5" x14ac:dyDescent="0.25">
      <c r="A20" s="30" t="s">
        <v>17</v>
      </c>
      <c r="B20" s="27" t="s">
        <v>8</v>
      </c>
      <c r="C20" s="26">
        <v>850</v>
      </c>
      <c r="D20" s="27" t="s">
        <v>10</v>
      </c>
      <c r="E20" s="27" t="s">
        <v>11</v>
      </c>
      <c r="F20" s="20">
        <v>78.8</v>
      </c>
      <c r="G20" s="23">
        <v>78.3</v>
      </c>
      <c r="H20" s="10"/>
    </row>
    <row r="21" spans="1:8" s="4" customFormat="1" ht="31.5" x14ac:dyDescent="0.25">
      <c r="A21" s="30" t="s">
        <v>17</v>
      </c>
      <c r="B21" s="27" t="s">
        <v>8</v>
      </c>
      <c r="C21" s="26">
        <v>850</v>
      </c>
      <c r="D21" s="27" t="s">
        <v>10</v>
      </c>
      <c r="E21" s="27" t="s">
        <v>12</v>
      </c>
      <c r="F21" s="20">
        <v>0.8</v>
      </c>
      <c r="G21" s="23">
        <v>0.8</v>
      </c>
      <c r="H21" s="10"/>
    </row>
    <row r="22" spans="1:8" s="4" customFormat="1" ht="31.5" x14ac:dyDescent="0.25">
      <c r="A22" s="30" t="s">
        <v>17</v>
      </c>
      <c r="B22" s="27" t="s">
        <v>8</v>
      </c>
      <c r="C22" s="26">
        <v>850</v>
      </c>
      <c r="D22" s="27" t="s">
        <v>11</v>
      </c>
      <c r="E22" s="27" t="s">
        <v>13</v>
      </c>
      <c r="F22" s="20">
        <v>0.8</v>
      </c>
      <c r="G22" s="23">
        <v>0.8</v>
      </c>
      <c r="H22" s="10"/>
    </row>
    <row r="23" spans="1:8" s="4" customFormat="1" ht="31.5" x14ac:dyDescent="0.25">
      <c r="A23" s="30" t="s">
        <v>17</v>
      </c>
      <c r="B23" s="27" t="s">
        <v>8</v>
      </c>
      <c r="C23" s="26">
        <v>850</v>
      </c>
      <c r="D23" s="27" t="s">
        <v>14</v>
      </c>
      <c r="E23" s="27" t="s">
        <v>15</v>
      </c>
      <c r="F23" s="20">
        <v>5.4</v>
      </c>
      <c r="G23" s="23">
        <v>5.4</v>
      </c>
      <c r="H23" s="10"/>
    </row>
    <row r="24" spans="1:8" s="4" customFormat="1" ht="47.25" x14ac:dyDescent="0.25">
      <c r="A24" s="30" t="s">
        <v>18</v>
      </c>
      <c r="B24" s="27" t="s">
        <v>19</v>
      </c>
      <c r="C24" s="31"/>
      <c r="D24" s="27" t="s">
        <v>10</v>
      </c>
      <c r="E24" s="27" t="s">
        <v>20</v>
      </c>
      <c r="F24" s="20">
        <f>F25</f>
        <v>2683</v>
      </c>
      <c r="G24" s="20">
        <f>G25</f>
        <v>2683</v>
      </c>
      <c r="H24" s="16"/>
    </row>
    <row r="25" spans="1:8" s="4" customFormat="1" ht="141.75" x14ac:dyDescent="0.25">
      <c r="A25" s="30" t="s">
        <v>9</v>
      </c>
      <c r="B25" s="27" t="s">
        <v>19</v>
      </c>
      <c r="C25" s="31">
        <v>100</v>
      </c>
      <c r="D25" s="27" t="s">
        <v>10</v>
      </c>
      <c r="E25" s="27" t="s">
        <v>20</v>
      </c>
      <c r="F25" s="20">
        <v>2683</v>
      </c>
      <c r="G25" s="23">
        <v>2683</v>
      </c>
      <c r="H25" s="10"/>
    </row>
    <row r="26" spans="1:8" s="4" customFormat="1" ht="31.5" x14ac:dyDescent="0.25">
      <c r="A26" s="30" t="s">
        <v>159</v>
      </c>
      <c r="B26" s="27" t="s">
        <v>156</v>
      </c>
      <c r="C26" s="31"/>
      <c r="D26" s="27"/>
      <c r="E26" s="27"/>
      <c r="F26" s="20">
        <f>F27</f>
        <v>0</v>
      </c>
      <c r="G26" s="23">
        <f>G27</f>
        <v>1500</v>
      </c>
      <c r="H26" s="10"/>
    </row>
    <row r="27" spans="1:8" s="4" customFormat="1" ht="47.25" x14ac:dyDescent="0.25">
      <c r="A27" s="30" t="s">
        <v>157</v>
      </c>
      <c r="B27" s="27" t="s">
        <v>155</v>
      </c>
      <c r="C27" s="31"/>
      <c r="D27" s="27"/>
      <c r="E27" s="27"/>
      <c r="F27" s="20">
        <f>F28</f>
        <v>0</v>
      </c>
      <c r="G27" s="23">
        <f>G28</f>
        <v>1500</v>
      </c>
      <c r="H27" s="10"/>
    </row>
    <row r="28" spans="1:8" s="4" customFormat="1" ht="15.75" x14ac:dyDescent="0.25">
      <c r="A28" s="30" t="s">
        <v>158</v>
      </c>
      <c r="B28" s="27" t="s">
        <v>155</v>
      </c>
      <c r="C28" s="31">
        <v>880</v>
      </c>
      <c r="D28" s="27" t="s">
        <v>10</v>
      </c>
      <c r="E28" s="27" t="s">
        <v>14</v>
      </c>
      <c r="F28" s="20">
        <v>0</v>
      </c>
      <c r="G28" s="23">
        <v>1500</v>
      </c>
      <c r="H28" s="10"/>
    </row>
    <row r="29" spans="1:8" s="4" customFormat="1" ht="31.5" x14ac:dyDescent="0.25">
      <c r="A29" s="29" t="s">
        <v>21</v>
      </c>
      <c r="B29" s="27" t="s">
        <v>22</v>
      </c>
      <c r="C29" s="26"/>
      <c r="D29" s="27"/>
      <c r="E29" s="27"/>
      <c r="F29" s="20">
        <f>F30+F32+F34+F36</f>
        <v>4723</v>
      </c>
      <c r="G29" s="20">
        <f>G30+G32+G34+G36</f>
        <v>4747.5</v>
      </c>
      <c r="H29" s="10"/>
    </row>
    <row r="30" spans="1:8" s="4" customFormat="1" ht="78.75" x14ac:dyDescent="0.25">
      <c r="A30" s="29" t="s">
        <v>23</v>
      </c>
      <c r="B30" s="27" t="s">
        <v>24</v>
      </c>
      <c r="C30" s="31"/>
      <c r="D30" s="27" t="s">
        <v>20</v>
      </c>
      <c r="E30" s="27" t="s">
        <v>25</v>
      </c>
      <c r="F30" s="20">
        <f>F31</f>
        <v>2514.3000000000002</v>
      </c>
      <c r="G30" s="20">
        <f>G31</f>
        <v>2607.9</v>
      </c>
      <c r="H30" s="16"/>
    </row>
    <row r="31" spans="1:8" s="4" customFormat="1" ht="15.75" x14ac:dyDescent="0.25">
      <c r="A31" s="30" t="s">
        <v>26</v>
      </c>
      <c r="B31" s="27" t="s">
        <v>24</v>
      </c>
      <c r="C31" s="31">
        <v>530</v>
      </c>
      <c r="D31" s="27" t="s">
        <v>20</v>
      </c>
      <c r="E31" s="27" t="s">
        <v>25</v>
      </c>
      <c r="F31" s="20">
        <v>2514.3000000000002</v>
      </c>
      <c r="G31" s="23">
        <v>2607.9</v>
      </c>
      <c r="H31" s="10"/>
    </row>
    <row r="32" spans="1:8" s="4" customFormat="1" ht="110.25" x14ac:dyDescent="0.25">
      <c r="A32" s="30" t="s">
        <v>181</v>
      </c>
      <c r="B32" s="27" t="s">
        <v>27</v>
      </c>
      <c r="C32" s="26"/>
      <c r="D32" s="27" t="s">
        <v>10</v>
      </c>
      <c r="E32" s="27" t="s">
        <v>13</v>
      </c>
      <c r="F32" s="20">
        <f>F33</f>
        <v>73.7</v>
      </c>
      <c r="G32" s="20">
        <f>G33</f>
        <v>4.5999999999999996</v>
      </c>
      <c r="H32" s="16"/>
    </row>
    <row r="33" spans="1:8" s="4" customFormat="1" ht="63" x14ac:dyDescent="0.25">
      <c r="A33" s="30" t="s">
        <v>16</v>
      </c>
      <c r="B33" s="27" t="s">
        <v>27</v>
      </c>
      <c r="C33" s="26">
        <v>200</v>
      </c>
      <c r="D33" s="27" t="s">
        <v>10</v>
      </c>
      <c r="E33" s="27" t="s">
        <v>13</v>
      </c>
      <c r="F33" s="20">
        <v>73.7</v>
      </c>
      <c r="G33" s="23">
        <v>4.5999999999999996</v>
      </c>
      <c r="H33" s="10"/>
    </row>
    <row r="34" spans="1:8" s="4" customFormat="1" ht="47.25" x14ac:dyDescent="0.25">
      <c r="A34" s="29" t="s">
        <v>182</v>
      </c>
      <c r="B34" s="27" t="s">
        <v>28</v>
      </c>
      <c r="C34" s="31"/>
      <c r="D34" s="27" t="s">
        <v>10</v>
      </c>
      <c r="E34" s="27" t="s">
        <v>29</v>
      </c>
      <c r="F34" s="20">
        <f>F35</f>
        <v>408</v>
      </c>
      <c r="G34" s="20">
        <f>G35</f>
        <v>408</v>
      </c>
      <c r="H34" s="10"/>
    </row>
    <row r="35" spans="1:8" s="4" customFormat="1" ht="141.75" x14ac:dyDescent="0.25">
      <c r="A35" s="30" t="s">
        <v>9</v>
      </c>
      <c r="B35" s="27" t="s">
        <v>28</v>
      </c>
      <c r="C35" s="31">
        <v>100</v>
      </c>
      <c r="D35" s="27" t="s">
        <v>10</v>
      </c>
      <c r="E35" s="27" t="s">
        <v>29</v>
      </c>
      <c r="F35" s="20">
        <v>408</v>
      </c>
      <c r="G35" s="23">
        <v>408</v>
      </c>
      <c r="H35" s="16"/>
    </row>
    <row r="36" spans="1:8" s="4" customFormat="1" ht="126" x14ac:dyDescent="0.25">
      <c r="A36" s="29" t="s">
        <v>183</v>
      </c>
      <c r="B36" s="32" t="s">
        <v>30</v>
      </c>
      <c r="C36" s="31"/>
      <c r="D36" s="27" t="s">
        <v>14</v>
      </c>
      <c r="E36" s="27" t="s">
        <v>15</v>
      </c>
      <c r="F36" s="20">
        <f>F37+F38</f>
        <v>1727</v>
      </c>
      <c r="G36" s="20">
        <f>G37+G38</f>
        <v>1727</v>
      </c>
      <c r="H36" s="10"/>
    </row>
    <row r="37" spans="1:8" s="4" customFormat="1" ht="141.75" x14ac:dyDescent="0.25">
      <c r="A37" s="30" t="s">
        <v>9</v>
      </c>
      <c r="B37" s="32" t="s">
        <v>30</v>
      </c>
      <c r="C37" s="31">
        <v>100</v>
      </c>
      <c r="D37" s="27" t="s">
        <v>14</v>
      </c>
      <c r="E37" s="27" t="s">
        <v>15</v>
      </c>
      <c r="F37" s="20">
        <v>1481.6</v>
      </c>
      <c r="G37" s="23">
        <v>1481.6</v>
      </c>
      <c r="H37" s="16"/>
    </row>
    <row r="38" spans="1:8" s="4" customFormat="1" ht="63" x14ac:dyDescent="0.25">
      <c r="A38" s="30" t="s">
        <v>16</v>
      </c>
      <c r="B38" s="32" t="s">
        <v>30</v>
      </c>
      <c r="C38" s="26">
        <v>200</v>
      </c>
      <c r="D38" s="27" t="s">
        <v>14</v>
      </c>
      <c r="E38" s="27" t="s">
        <v>15</v>
      </c>
      <c r="F38" s="20">
        <v>245.4</v>
      </c>
      <c r="G38" s="23">
        <v>245.4</v>
      </c>
      <c r="H38" s="10"/>
    </row>
    <row r="39" spans="1:8" s="4" customFormat="1" ht="47.25" x14ac:dyDescent="0.25">
      <c r="A39" s="29" t="s">
        <v>32</v>
      </c>
      <c r="B39" s="32" t="s">
        <v>33</v>
      </c>
      <c r="C39" s="31"/>
      <c r="D39" s="27"/>
      <c r="E39" s="27"/>
      <c r="F39" s="20">
        <f>F40+F52+F54</f>
        <v>177072.5</v>
      </c>
      <c r="G39" s="20">
        <f>G40+G52+G54</f>
        <v>182657.50000000003</v>
      </c>
      <c r="H39" s="10"/>
    </row>
    <row r="40" spans="1:8" s="4" customFormat="1" ht="63" x14ac:dyDescent="0.25">
      <c r="A40" s="29" t="s">
        <v>34</v>
      </c>
      <c r="B40" s="33" t="s">
        <v>35</v>
      </c>
      <c r="C40" s="26"/>
      <c r="D40" s="27"/>
      <c r="E40" s="27"/>
      <c r="F40" s="20">
        <f>F41+F46+F50</f>
        <v>123562</v>
      </c>
      <c r="G40" s="20">
        <f>G41+G46+G50</f>
        <v>126915.40000000001</v>
      </c>
      <c r="H40" s="10"/>
    </row>
    <row r="41" spans="1:8" s="4" customFormat="1" ht="47.25" x14ac:dyDescent="0.25">
      <c r="A41" s="29" t="s">
        <v>36</v>
      </c>
      <c r="B41" s="33" t="s">
        <v>37</v>
      </c>
      <c r="C41" s="26"/>
      <c r="D41" s="27" t="s">
        <v>14</v>
      </c>
      <c r="E41" s="27" t="s">
        <v>10</v>
      </c>
      <c r="F41" s="20">
        <f>F42+F43+F44+F45</f>
        <v>64897.100000000006</v>
      </c>
      <c r="G41" s="20">
        <f>G42+G43+G44+G45</f>
        <v>66845.8</v>
      </c>
      <c r="H41" s="10"/>
    </row>
    <row r="42" spans="1:8" s="4" customFormat="1" ht="141.75" x14ac:dyDescent="0.25">
      <c r="A42" s="30" t="s">
        <v>9</v>
      </c>
      <c r="B42" s="33" t="s">
        <v>37</v>
      </c>
      <c r="C42" s="26">
        <v>100</v>
      </c>
      <c r="D42" s="27" t="s">
        <v>14</v>
      </c>
      <c r="E42" s="27" t="s">
        <v>10</v>
      </c>
      <c r="F42" s="20">
        <v>23011</v>
      </c>
      <c r="G42" s="23">
        <v>23683.5</v>
      </c>
      <c r="H42" s="16"/>
    </row>
    <row r="43" spans="1:8" s="4" customFormat="1" ht="63" x14ac:dyDescent="0.25">
      <c r="A43" s="30" t="s">
        <v>16</v>
      </c>
      <c r="B43" s="33" t="s">
        <v>37</v>
      </c>
      <c r="C43" s="26">
        <v>200</v>
      </c>
      <c r="D43" s="27" t="s">
        <v>14</v>
      </c>
      <c r="E43" s="27" t="s">
        <v>10</v>
      </c>
      <c r="F43" s="20">
        <v>16098.8</v>
      </c>
      <c r="G43" s="23">
        <v>16130</v>
      </c>
      <c r="H43" s="10"/>
    </row>
    <row r="44" spans="1:8" s="4" customFormat="1" ht="31.5" x14ac:dyDescent="0.25">
      <c r="A44" s="30" t="s">
        <v>174</v>
      </c>
      <c r="B44" s="33" t="s">
        <v>37</v>
      </c>
      <c r="C44" s="26">
        <v>610</v>
      </c>
      <c r="D44" s="27" t="s">
        <v>14</v>
      </c>
      <c r="E44" s="27" t="s">
        <v>10</v>
      </c>
      <c r="F44" s="20">
        <v>20942.900000000001</v>
      </c>
      <c r="G44" s="23">
        <v>22187.9</v>
      </c>
      <c r="H44" s="10"/>
    </row>
    <row r="45" spans="1:8" s="4" customFormat="1" ht="31.5" x14ac:dyDescent="0.25">
      <c r="A45" s="29" t="s">
        <v>17</v>
      </c>
      <c r="B45" s="33" t="s">
        <v>37</v>
      </c>
      <c r="C45" s="26">
        <v>850</v>
      </c>
      <c r="D45" s="27" t="s">
        <v>14</v>
      </c>
      <c r="E45" s="27" t="s">
        <v>10</v>
      </c>
      <c r="F45" s="20">
        <v>4844.3999999999996</v>
      </c>
      <c r="G45" s="23">
        <v>4844.3999999999996</v>
      </c>
      <c r="H45" s="10"/>
    </row>
    <row r="46" spans="1:8" s="4" customFormat="1" ht="63" x14ac:dyDescent="0.25">
      <c r="A46" s="29" t="s">
        <v>38</v>
      </c>
      <c r="B46" s="33" t="s">
        <v>39</v>
      </c>
      <c r="C46" s="26"/>
      <c r="D46" s="27" t="s">
        <v>14</v>
      </c>
      <c r="E46" s="27" t="s">
        <v>20</v>
      </c>
      <c r="F46" s="20">
        <f>F47+F48+F49</f>
        <v>35555</v>
      </c>
      <c r="G46" s="20">
        <f>G47+G48+G49</f>
        <v>36571.4</v>
      </c>
      <c r="H46" s="10"/>
    </row>
    <row r="47" spans="1:8" s="4" customFormat="1" ht="63" x14ac:dyDescent="0.25">
      <c r="A47" s="30" t="s">
        <v>16</v>
      </c>
      <c r="B47" s="33" t="s">
        <v>39</v>
      </c>
      <c r="C47" s="26">
        <v>200</v>
      </c>
      <c r="D47" s="27" t="s">
        <v>14</v>
      </c>
      <c r="E47" s="27" t="s">
        <v>20</v>
      </c>
      <c r="F47" s="20">
        <v>26118.3</v>
      </c>
      <c r="G47" s="23">
        <v>26939.7</v>
      </c>
      <c r="H47" s="16"/>
    </row>
    <row r="48" spans="1:8" s="4" customFormat="1" ht="31.5" x14ac:dyDescent="0.25">
      <c r="A48" s="30" t="s">
        <v>174</v>
      </c>
      <c r="B48" s="33" t="s">
        <v>39</v>
      </c>
      <c r="C48" s="26">
        <v>610</v>
      </c>
      <c r="D48" s="27" t="s">
        <v>14</v>
      </c>
      <c r="E48" s="27" t="s">
        <v>20</v>
      </c>
      <c r="F48" s="20">
        <v>8635.5</v>
      </c>
      <c r="G48" s="23">
        <v>8980.9</v>
      </c>
      <c r="H48" s="10"/>
    </row>
    <row r="49" spans="1:8" s="4" customFormat="1" ht="31.5" x14ac:dyDescent="0.25">
      <c r="A49" s="29" t="s">
        <v>17</v>
      </c>
      <c r="B49" s="33" t="s">
        <v>39</v>
      </c>
      <c r="C49" s="26">
        <v>850</v>
      </c>
      <c r="D49" s="27" t="s">
        <v>14</v>
      </c>
      <c r="E49" s="27" t="s">
        <v>20</v>
      </c>
      <c r="F49" s="20">
        <v>801.2</v>
      </c>
      <c r="G49" s="23">
        <v>650.79999999999995</v>
      </c>
      <c r="H49" s="10"/>
    </row>
    <row r="50" spans="1:8" s="4" customFormat="1" ht="63" x14ac:dyDescent="0.25">
      <c r="A50" s="29" t="s">
        <v>40</v>
      </c>
      <c r="B50" s="33" t="s">
        <v>41</v>
      </c>
      <c r="C50" s="26"/>
      <c r="D50" s="27" t="s">
        <v>14</v>
      </c>
      <c r="E50" s="27" t="s">
        <v>25</v>
      </c>
      <c r="F50" s="20">
        <f>F51</f>
        <v>23109.9</v>
      </c>
      <c r="G50" s="20">
        <f>G51</f>
        <v>23498.2</v>
      </c>
      <c r="H50" s="10"/>
    </row>
    <row r="51" spans="1:8" s="4" customFormat="1" ht="31.5" x14ac:dyDescent="0.25">
      <c r="A51" s="30" t="s">
        <v>174</v>
      </c>
      <c r="B51" s="33" t="s">
        <v>41</v>
      </c>
      <c r="C51" s="26">
        <v>610</v>
      </c>
      <c r="D51" s="27" t="s">
        <v>14</v>
      </c>
      <c r="E51" s="27" t="s">
        <v>25</v>
      </c>
      <c r="F51" s="20">
        <v>23109.9</v>
      </c>
      <c r="G51" s="23">
        <v>23498.2</v>
      </c>
      <c r="H51" s="10"/>
    </row>
    <row r="52" spans="1:8" s="4" customFormat="1" ht="63" x14ac:dyDescent="0.25">
      <c r="A52" s="29" t="s">
        <v>42</v>
      </c>
      <c r="B52" s="33" t="s">
        <v>43</v>
      </c>
      <c r="C52" s="26"/>
      <c r="D52" s="27"/>
      <c r="E52" s="27"/>
      <c r="F52" s="20">
        <f>F53</f>
        <v>37584.300000000003</v>
      </c>
      <c r="G52" s="20">
        <f>G53</f>
        <v>38923.4</v>
      </c>
      <c r="H52" s="16"/>
    </row>
    <row r="53" spans="1:8" s="4" customFormat="1" ht="31.5" x14ac:dyDescent="0.25">
      <c r="A53" s="30" t="s">
        <v>174</v>
      </c>
      <c r="B53" s="33" t="s">
        <v>44</v>
      </c>
      <c r="C53" s="26">
        <v>610</v>
      </c>
      <c r="D53" s="27" t="s">
        <v>45</v>
      </c>
      <c r="E53" s="27" t="s">
        <v>10</v>
      </c>
      <c r="F53" s="20">
        <v>37584.300000000003</v>
      </c>
      <c r="G53" s="23">
        <v>38923.4</v>
      </c>
      <c r="H53" s="10"/>
    </row>
    <row r="54" spans="1:8" s="4" customFormat="1" ht="63" x14ac:dyDescent="0.25">
      <c r="A54" s="30" t="s">
        <v>46</v>
      </c>
      <c r="B54" s="33" t="s">
        <v>47</v>
      </c>
      <c r="C54" s="26"/>
      <c r="D54" s="27"/>
      <c r="E54" s="27"/>
      <c r="F54" s="20">
        <f>F55+F60</f>
        <v>15926.2</v>
      </c>
      <c r="G54" s="20">
        <f>G55+G60</f>
        <v>16818.7</v>
      </c>
      <c r="H54" s="10"/>
    </row>
    <row r="55" spans="1:8" s="4" customFormat="1" ht="141.75" x14ac:dyDescent="0.25">
      <c r="A55" s="29" t="s">
        <v>48</v>
      </c>
      <c r="B55" s="27" t="s">
        <v>49</v>
      </c>
      <c r="C55" s="31"/>
      <c r="D55" s="27"/>
      <c r="E55" s="27"/>
      <c r="F55" s="20">
        <f>F56+F58+F57+F59</f>
        <v>12988.7</v>
      </c>
      <c r="G55" s="20">
        <f>G56+G58+G57+G59</f>
        <v>13766.1</v>
      </c>
      <c r="H55" s="10"/>
    </row>
    <row r="56" spans="1:8" s="4" customFormat="1" ht="141.75" x14ac:dyDescent="0.25">
      <c r="A56" s="30" t="s">
        <v>9</v>
      </c>
      <c r="B56" s="27" t="s">
        <v>49</v>
      </c>
      <c r="C56" s="31">
        <v>100</v>
      </c>
      <c r="D56" s="27" t="s">
        <v>10</v>
      </c>
      <c r="E56" s="27" t="s">
        <v>29</v>
      </c>
      <c r="F56" s="20">
        <v>8590</v>
      </c>
      <c r="G56" s="23">
        <v>8818.6</v>
      </c>
      <c r="H56" s="16"/>
    </row>
    <row r="57" spans="1:8" s="4" customFormat="1" ht="141.75" x14ac:dyDescent="0.25">
      <c r="A57" s="30" t="s">
        <v>9</v>
      </c>
      <c r="B57" s="27" t="s">
        <v>49</v>
      </c>
      <c r="C57" s="31">
        <v>100</v>
      </c>
      <c r="D57" s="27" t="s">
        <v>14</v>
      </c>
      <c r="E57" s="27" t="s">
        <v>15</v>
      </c>
      <c r="F57" s="20">
        <v>3542</v>
      </c>
      <c r="G57" s="23">
        <v>3542</v>
      </c>
      <c r="H57" s="10"/>
    </row>
    <row r="58" spans="1:8" s="4" customFormat="1" ht="63" x14ac:dyDescent="0.25">
      <c r="A58" s="30" t="s">
        <v>16</v>
      </c>
      <c r="B58" s="27" t="s">
        <v>49</v>
      </c>
      <c r="C58" s="31">
        <v>200</v>
      </c>
      <c r="D58" s="27" t="s">
        <v>10</v>
      </c>
      <c r="E58" s="27" t="s">
        <v>29</v>
      </c>
      <c r="F58" s="20">
        <v>800</v>
      </c>
      <c r="G58" s="23">
        <v>1348.8</v>
      </c>
      <c r="H58" s="10"/>
    </row>
    <row r="59" spans="1:8" s="4" customFormat="1" ht="63" x14ac:dyDescent="0.25">
      <c r="A59" s="30" t="s">
        <v>16</v>
      </c>
      <c r="B59" s="27" t="s">
        <v>49</v>
      </c>
      <c r="C59" s="31">
        <v>200</v>
      </c>
      <c r="D59" s="27" t="s">
        <v>14</v>
      </c>
      <c r="E59" s="27" t="s">
        <v>15</v>
      </c>
      <c r="F59" s="20">
        <v>56.7</v>
      </c>
      <c r="G59" s="23">
        <v>56.7</v>
      </c>
      <c r="H59" s="10"/>
    </row>
    <row r="60" spans="1:8" s="4" customFormat="1" ht="63" x14ac:dyDescent="0.25">
      <c r="A60" s="29" t="s">
        <v>50</v>
      </c>
      <c r="B60" s="32" t="s">
        <v>51</v>
      </c>
      <c r="C60" s="31"/>
      <c r="D60" s="27" t="s">
        <v>25</v>
      </c>
      <c r="E60" s="27" t="s">
        <v>31</v>
      </c>
      <c r="F60" s="20">
        <f>F61+F62</f>
        <v>2937.5</v>
      </c>
      <c r="G60" s="20">
        <f>G61+G62</f>
        <v>3052.6</v>
      </c>
      <c r="H60" s="10"/>
    </row>
    <row r="61" spans="1:8" s="4" customFormat="1" ht="141.75" x14ac:dyDescent="0.25">
      <c r="A61" s="30" t="s">
        <v>9</v>
      </c>
      <c r="B61" s="32" t="s">
        <v>51</v>
      </c>
      <c r="C61" s="31">
        <v>100</v>
      </c>
      <c r="D61" s="27" t="s">
        <v>25</v>
      </c>
      <c r="E61" s="27" t="s">
        <v>31</v>
      </c>
      <c r="F61" s="20">
        <v>2876</v>
      </c>
      <c r="G61" s="23">
        <v>2991.1</v>
      </c>
      <c r="H61" s="16"/>
    </row>
    <row r="62" spans="1:8" s="4" customFormat="1" ht="63" x14ac:dyDescent="0.25">
      <c r="A62" s="30" t="s">
        <v>16</v>
      </c>
      <c r="B62" s="32" t="s">
        <v>51</v>
      </c>
      <c r="C62" s="31">
        <v>200</v>
      </c>
      <c r="D62" s="27" t="s">
        <v>25</v>
      </c>
      <c r="E62" s="27" t="s">
        <v>31</v>
      </c>
      <c r="F62" s="20">
        <v>61.5</v>
      </c>
      <c r="G62" s="23">
        <v>61.5</v>
      </c>
      <c r="H62" s="10"/>
    </row>
    <row r="63" spans="1:8" s="4" customFormat="1" ht="63" x14ac:dyDescent="0.25">
      <c r="A63" s="29" t="s">
        <v>55</v>
      </c>
      <c r="B63" s="27" t="s">
        <v>160</v>
      </c>
      <c r="C63" s="26"/>
      <c r="D63" s="27"/>
      <c r="E63" s="27"/>
      <c r="F63" s="20">
        <f>F64</f>
        <v>155</v>
      </c>
      <c r="G63" s="20">
        <f>G64</f>
        <v>155</v>
      </c>
      <c r="H63" s="10"/>
    </row>
    <row r="64" spans="1:8" s="4" customFormat="1" ht="47.25" x14ac:dyDescent="0.25">
      <c r="A64" s="29" t="s">
        <v>54</v>
      </c>
      <c r="B64" s="27" t="s">
        <v>161</v>
      </c>
      <c r="C64" s="26"/>
      <c r="D64" s="27"/>
      <c r="E64" s="27"/>
      <c r="F64" s="20">
        <f>F65</f>
        <v>155</v>
      </c>
      <c r="G64" s="20">
        <f>G65</f>
        <v>155</v>
      </c>
      <c r="H64" s="10"/>
    </row>
    <row r="65" spans="1:8" s="4" customFormat="1" ht="63" x14ac:dyDescent="0.25">
      <c r="A65" s="30" t="s">
        <v>16</v>
      </c>
      <c r="B65" s="27" t="s">
        <v>161</v>
      </c>
      <c r="C65" s="26">
        <v>300</v>
      </c>
      <c r="D65" s="27" t="s">
        <v>31</v>
      </c>
      <c r="E65" s="27" t="s">
        <v>25</v>
      </c>
      <c r="F65" s="20">
        <v>155</v>
      </c>
      <c r="G65" s="23">
        <v>155</v>
      </c>
      <c r="H65" s="16"/>
    </row>
    <row r="66" spans="1:8" s="4" customFormat="1" ht="47.25" x14ac:dyDescent="0.25">
      <c r="A66" s="29" t="s">
        <v>56</v>
      </c>
      <c r="B66" s="27" t="s">
        <v>57</v>
      </c>
      <c r="C66" s="26"/>
      <c r="D66" s="27" t="s">
        <v>11</v>
      </c>
      <c r="E66" s="27" t="s">
        <v>13</v>
      </c>
      <c r="F66" s="20">
        <f>F67</f>
        <v>75</v>
      </c>
      <c r="G66" s="20">
        <f>G67</f>
        <v>75</v>
      </c>
      <c r="H66" s="10"/>
    </row>
    <row r="67" spans="1:8" s="4" customFormat="1" ht="47.25" x14ac:dyDescent="0.25">
      <c r="A67" s="29" t="s">
        <v>54</v>
      </c>
      <c r="B67" s="27" t="s">
        <v>58</v>
      </c>
      <c r="C67" s="26"/>
      <c r="D67" s="27" t="s">
        <v>11</v>
      </c>
      <c r="E67" s="27" t="s">
        <v>13</v>
      </c>
      <c r="F67" s="20">
        <f>F68</f>
        <v>75</v>
      </c>
      <c r="G67" s="20">
        <f>G68</f>
        <v>75</v>
      </c>
      <c r="H67" s="10"/>
    </row>
    <row r="68" spans="1:8" s="4" customFormat="1" ht="63" x14ac:dyDescent="0.25">
      <c r="A68" s="30" t="s">
        <v>16</v>
      </c>
      <c r="B68" s="27" t="s">
        <v>58</v>
      </c>
      <c r="C68" s="26">
        <v>200</v>
      </c>
      <c r="D68" s="27" t="s">
        <v>11</v>
      </c>
      <c r="E68" s="27" t="s">
        <v>13</v>
      </c>
      <c r="F68" s="20">
        <v>75</v>
      </c>
      <c r="G68" s="23">
        <v>75</v>
      </c>
      <c r="H68" s="16"/>
    </row>
    <row r="69" spans="1:8" s="4" customFormat="1" ht="47.25" x14ac:dyDescent="0.25">
      <c r="A69" s="30" t="s">
        <v>137</v>
      </c>
      <c r="B69" s="27" t="s">
        <v>135</v>
      </c>
      <c r="C69" s="26"/>
      <c r="D69" s="27"/>
      <c r="E69" s="27"/>
      <c r="F69" s="20">
        <f>F70</f>
        <v>5</v>
      </c>
      <c r="G69" s="20">
        <f>G70</f>
        <v>0</v>
      </c>
      <c r="H69" s="16"/>
    </row>
    <row r="70" spans="1:8" s="4" customFormat="1" ht="47.25" x14ac:dyDescent="0.25">
      <c r="A70" s="29" t="s">
        <v>54</v>
      </c>
      <c r="B70" s="27" t="s">
        <v>136</v>
      </c>
      <c r="C70" s="26"/>
      <c r="D70" s="27"/>
      <c r="E70" s="27"/>
      <c r="F70" s="20">
        <f>F71</f>
        <v>5</v>
      </c>
      <c r="G70" s="20">
        <f>G71</f>
        <v>0</v>
      </c>
      <c r="H70" s="16"/>
    </row>
    <row r="71" spans="1:8" s="4" customFormat="1" ht="63" x14ac:dyDescent="0.25">
      <c r="A71" s="30" t="s">
        <v>16</v>
      </c>
      <c r="B71" s="27" t="s">
        <v>136</v>
      </c>
      <c r="C71" s="26">
        <v>200</v>
      </c>
      <c r="D71" s="27" t="s">
        <v>25</v>
      </c>
      <c r="E71" s="27" t="s">
        <v>53</v>
      </c>
      <c r="F71" s="20">
        <v>5</v>
      </c>
      <c r="G71" s="23">
        <v>0</v>
      </c>
      <c r="H71" s="16"/>
    </row>
    <row r="72" spans="1:8" s="4" customFormat="1" ht="47.25" x14ac:dyDescent="0.25">
      <c r="A72" s="29" t="s">
        <v>148</v>
      </c>
      <c r="B72" s="27" t="s">
        <v>60</v>
      </c>
      <c r="C72" s="27"/>
      <c r="D72" s="27"/>
      <c r="E72" s="27"/>
      <c r="F72" s="20">
        <f>+F73+F76+F84+F82+F79</f>
        <v>22439.200000000001</v>
      </c>
      <c r="G72" s="20">
        <f>+G73+G76+G84+G82+G79</f>
        <v>8331.7999999999993</v>
      </c>
      <c r="H72" s="10"/>
    </row>
    <row r="73" spans="1:8" s="4" customFormat="1" ht="110.25" x14ac:dyDescent="0.25">
      <c r="A73" s="30" t="s">
        <v>151</v>
      </c>
      <c r="B73" s="27" t="s">
        <v>61</v>
      </c>
      <c r="C73" s="27"/>
      <c r="D73" s="27" t="s">
        <v>14</v>
      </c>
      <c r="E73" s="27" t="s">
        <v>20</v>
      </c>
      <c r="F73" s="20">
        <f>F74+F75</f>
        <v>12851.2</v>
      </c>
      <c r="G73" s="20">
        <f>G74+G75</f>
        <v>0</v>
      </c>
      <c r="H73" s="10"/>
    </row>
    <row r="74" spans="1:8" s="4" customFormat="1" ht="63" x14ac:dyDescent="0.25">
      <c r="A74" s="30" t="s">
        <v>16</v>
      </c>
      <c r="B74" s="27" t="s">
        <v>61</v>
      </c>
      <c r="C74" s="27" t="s">
        <v>59</v>
      </c>
      <c r="D74" s="27" t="s">
        <v>14</v>
      </c>
      <c r="E74" s="27" t="s">
        <v>20</v>
      </c>
      <c r="F74" s="20">
        <v>9144.9</v>
      </c>
      <c r="G74" s="23">
        <v>0</v>
      </c>
      <c r="H74" s="16"/>
    </row>
    <row r="75" spans="1:8" s="4" customFormat="1" ht="31.5" x14ac:dyDescent="0.25">
      <c r="A75" s="30" t="s">
        <v>174</v>
      </c>
      <c r="B75" s="27" t="s">
        <v>61</v>
      </c>
      <c r="C75" s="26">
        <v>610</v>
      </c>
      <c r="D75" s="27" t="s">
        <v>14</v>
      </c>
      <c r="E75" s="27" t="s">
        <v>20</v>
      </c>
      <c r="F75" s="20">
        <v>3706.3</v>
      </c>
      <c r="G75" s="23">
        <v>0</v>
      </c>
      <c r="H75" s="10"/>
    </row>
    <row r="76" spans="1:8" s="4" customFormat="1" ht="94.5" x14ac:dyDescent="0.25">
      <c r="A76" s="30" t="s">
        <v>152</v>
      </c>
      <c r="B76" s="34" t="s">
        <v>140</v>
      </c>
      <c r="C76" s="27"/>
      <c r="D76" s="27" t="s">
        <v>14</v>
      </c>
      <c r="E76" s="27" t="s">
        <v>20</v>
      </c>
      <c r="F76" s="20">
        <f>F77+F78</f>
        <v>2783</v>
      </c>
      <c r="G76" s="20">
        <f>G77+G78</f>
        <v>2783</v>
      </c>
      <c r="H76" s="10"/>
    </row>
    <row r="77" spans="1:8" s="4" customFormat="1" ht="63" x14ac:dyDescent="0.25">
      <c r="A77" s="30" t="s">
        <v>16</v>
      </c>
      <c r="B77" s="34" t="s">
        <v>140</v>
      </c>
      <c r="C77" s="27" t="s">
        <v>59</v>
      </c>
      <c r="D77" s="27" t="s">
        <v>14</v>
      </c>
      <c r="E77" s="27" t="s">
        <v>20</v>
      </c>
      <c r="F77" s="20">
        <v>2042.5</v>
      </c>
      <c r="G77" s="23">
        <v>2042.5</v>
      </c>
      <c r="H77" s="10"/>
    </row>
    <row r="78" spans="1:8" s="4" customFormat="1" ht="31.5" x14ac:dyDescent="0.25">
      <c r="A78" s="30" t="s">
        <v>174</v>
      </c>
      <c r="B78" s="34" t="s">
        <v>140</v>
      </c>
      <c r="C78" s="26">
        <v>610</v>
      </c>
      <c r="D78" s="27" t="s">
        <v>14</v>
      </c>
      <c r="E78" s="27" t="s">
        <v>20</v>
      </c>
      <c r="F78" s="20">
        <v>740.5</v>
      </c>
      <c r="G78" s="23">
        <v>740.5</v>
      </c>
      <c r="H78" s="10"/>
    </row>
    <row r="79" spans="1:8" s="4" customFormat="1" ht="126" x14ac:dyDescent="0.25">
      <c r="A79" s="30" t="s">
        <v>163</v>
      </c>
      <c r="B79" s="34" t="s">
        <v>162</v>
      </c>
      <c r="C79" s="27"/>
      <c r="D79" s="27"/>
      <c r="E79" s="27"/>
      <c r="F79" s="20">
        <f>F80+F81</f>
        <v>4115</v>
      </c>
      <c r="G79" s="23">
        <f>G80+G81</f>
        <v>4115</v>
      </c>
      <c r="H79" s="10"/>
    </row>
    <row r="80" spans="1:8" s="4" customFormat="1" ht="63" x14ac:dyDescent="0.25">
      <c r="A80" s="30" t="s">
        <v>16</v>
      </c>
      <c r="B80" s="34" t="s">
        <v>162</v>
      </c>
      <c r="C80" s="27" t="s">
        <v>59</v>
      </c>
      <c r="D80" s="27" t="s">
        <v>14</v>
      </c>
      <c r="E80" s="27" t="s">
        <v>20</v>
      </c>
      <c r="F80" s="20">
        <v>2797.7</v>
      </c>
      <c r="G80" s="23">
        <v>2797.7</v>
      </c>
      <c r="H80" s="10"/>
    </row>
    <row r="81" spans="1:8" s="4" customFormat="1" ht="31.5" x14ac:dyDescent="0.25">
      <c r="A81" s="30" t="s">
        <v>174</v>
      </c>
      <c r="B81" s="34" t="s">
        <v>162</v>
      </c>
      <c r="C81" s="26">
        <v>610</v>
      </c>
      <c r="D81" s="27" t="s">
        <v>14</v>
      </c>
      <c r="E81" s="27" t="s">
        <v>20</v>
      </c>
      <c r="F81" s="20">
        <v>1317.3</v>
      </c>
      <c r="G81" s="23">
        <v>1317.3</v>
      </c>
      <c r="H81" s="10"/>
    </row>
    <row r="82" spans="1:8" s="4" customFormat="1" ht="63" x14ac:dyDescent="0.25">
      <c r="A82" s="29" t="s">
        <v>184</v>
      </c>
      <c r="B82" s="27" t="s">
        <v>164</v>
      </c>
      <c r="C82" s="27"/>
      <c r="D82" s="27" t="s">
        <v>14</v>
      </c>
      <c r="E82" s="27" t="s">
        <v>15</v>
      </c>
      <c r="F82" s="20">
        <f>F83</f>
        <v>1433.8</v>
      </c>
      <c r="G82" s="20">
        <f>G83</f>
        <v>1433.8</v>
      </c>
      <c r="H82" s="10"/>
    </row>
    <row r="83" spans="1:8" s="4" customFormat="1" ht="63" x14ac:dyDescent="0.25">
      <c r="A83" s="30" t="s">
        <v>16</v>
      </c>
      <c r="B83" s="27" t="s">
        <v>164</v>
      </c>
      <c r="C83" s="27" t="s">
        <v>59</v>
      </c>
      <c r="D83" s="27" t="s">
        <v>14</v>
      </c>
      <c r="E83" s="27" t="s">
        <v>15</v>
      </c>
      <c r="F83" s="20">
        <v>1433.8</v>
      </c>
      <c r="G83" s="23">
        <v>1433.8</v>
      </c>
      <c r="H83" s="10"/>
    </row>
    <row r="84" spans="1:8" s="4" customFormat="1" ht="204.75" x14ac:dyDescent="0.25">
      <c r="A84" s="35" t="s">
        <v>139</v>
      </c>
      <c r="B84" s="19" t="s">
        <v>179</v>
      </c>
      <c r="C84" s="27"/>
      <c r="D84" s="27"/>
      <c r="E84" s="27"/>
      <c r="F84" s="20">
        <f>F85+F86</f>
        <v>1256.2</v>
      </c>
      <c r="G84" s="20">
        <f>G85+G86</f>
        <v>0</v>
      </c>
      <c r="H84" s="10"/>
    </row>
    <row r="85" spans="1:8" s="4" customFormat="1" ht="141.75" x14ac:dyDescent="0.25">
      <c r="A85" s="35" t="s">
        <v>9</v>
      </c>
      <c r="B85" s="19" t="s">
        <v>179</v>
      </c>
      <c r="C85" s="27" t="s">
        <v>66</v>
      </c>
      <c r="D85" s="27" t="s">
        <v>14</v>
      </c>
      <c r="E85" s="27" t="s">
        <v>20</v>
      </c>
      <c r="F85" s="20">
        <v>1004.9</v>
      </c>
      <c r="G85" s="23">
        <v>0</v>
      </c>
      <c r="H85" s="10"/>
    </row>
    <row r="86" spans="1:8" s="4" customFormat="1" ht="31.5" x14ac:dyDescent="0.25">
      <c r="A86" s="30" t="s">
        <v>174</v>
      </c>
      <c r="B86" s="19" t="s">
        <v>179</v>
      </c>
      <c r="C86" s="26">
        <v>610</v>
      </c>
      <c r="D86" s="27" t="s">
        <v>14</v>
      </c>
      <c r="E86" s="27" t="s">
        <v>20</v>
      </c>
      <c r="F86" s="20">
        <v>251.3</v>
      </c>
      <c r="G86" s="23">
        <v>0</v>
      </c>
      <c r="H86" s="10"/>
    </row>
    <row r="87" spans="1:8" s="4" customFormat="1" ht="78.75" x14ac:dyDescent="0.25">
      <c r="A87" s="36" t="s">
        <v>149</v>
      </c>
      <c r="B87" s="27" t="s">
        <v>68</v>
      </c>
      <c r="C87" s="27"/>
      <c r="D87" s="27"/>
      <c r="E87" s="27"/>
      <c r="F87" s="20">
        <f>F88</f>
        <v>6000</v>
      </c>
      <c r="G87" s="20">
        <f>G88</f>
        <v>0</v>
      </c>
      <c r="H87" s="10"/>
    </row>
    <row r="88" spans="1:8" s="4" customFormat="1" ht="47.25" x14ac:dyDescent="0.25">
      <c r="A88" s="30" t="s">
        <v>54</v>
      </c>
      <c r="B88" s="27" t="s">
        <v>69</v>
      </c>
      <c r="C88" s="27"/>
      <c r="D88" s="27" t="s">
        <v>53</v>
      </c>
      <c r="E88" s="27" t="s">
        <v>25</v>
      </c>
      <c r="F88" s="20">
        <f>F89</f>
        <v>6000</v>
      </c>
      <c r="G88" s="20">
        <f>G89</f>
        <v>0</v>
      </c>
      <c r="H88" s="10"/>
    </row>
    <row r="89" spans="1:8" s="4" customFormat="1" ht="31.5" x14ac:dyDescent="0.25">
      <c r="A89" s="37" t="s">
        <v>70</v>
      </c>
      <c r="B89" s="27" t="s">
        <v>69</v>
      </c>
      <c r="C89" s="27" t="s">
        <v>71</v>
      </c>
      <c r="D89" s="27" t="s">
        <v>53</v>
      </c>
      <c r="E89" s="27" t="s">
        <v>25</v>
      </c>
      <c r="F89" s="20">
        <v>6000</v>
      </c>
      <c r="G89" s="23">
        <v>0</v>
      </c>
      <c r="H89" s="16"/>
    </row>
    <row r="90" spans="1:8" s="4" customFormat="1" ht="31.5" x14ac:dyDescent="0.25">
      <c r="A90" s="29" t="s">
        <v>72</v>
      </c>
      <c r="B90" s="27" t="s">
        <v>73</v>
      </c>
      <c r="C90" s="27"/>
      <c r="D90" s="27"/>
      <c r="E90" s="27"/>
      <c r="F90" s="20">
        <f>F91+F104+F107</f>
        <v>462957.7</v>
      </c>
      <c r="G90" s="20">
        <f>G91+G104+G107</f>
        <v>444679</v>
      </c>
      <c r="H90" s="10"/>
    </row>
    <row r="91" spans="1:8" s="4" customFormat="1" ht="31.5" x14ac:dyDescent="0.25">
      <c r="A91" s="29" t="s">
        <v>74</v>
      </c>
      <c r="B91" s="27" t="s">
        <v>75</v>
      </c>
      <c r="C91" s="27"/>
      <c r="D91" s="27"/>
      <c r="E91" s="27"/>
      <c r="F91" s="20">
        <f>F92+F95+F99</f>
        <v>427250</v>
      </c>
      <c r="G91" s="20">
        <f>G92+G95+G99</f>
        <v>408404</v>
      </c>
      <c r="H91" s="10"/>
    </row>
    <row r="92" spans="1:8" s="4" customFormat="1" ht="141.75" x14ac:dyDescent="0.25">
      <c r="A92" s="38" t="s">
        <v>76</v>
      </c>
      <c r="B92" s="34" t="s">
        <v>180</v>
      </c>
      <c r="C92" s="34"/>
      <c r="D92" s="27" t="s">
        <v>14</v>
      </c>
      <c r="E92" s="27" t="s">
        <v>20</v>
      </c>
      <c r="F92" s="20">
        <f>F93+F94</f>
        <v>18846</v>
      </c>
      <c r="G92" s="20">
        <f>G93+G94</f>
        <v>0</v>
      </c>
      <c r="H92" s="10"/>
    </row>
    <row r="93" spans="1:8" s="4" customFormat="1" ht="141.75" x14ac:dyDescent="0.25">
      <c r="A93" s="30" t="s">
        <v>9</v>
      </c>
      <c r="B93" s="34" t="s">
        <v>180</v>
      </c>
      <c r="C93" s="34" t="s">
        <v>66</v>
      </c>
      <c r="D93" s="27" t="s">
        <v>14</v>
      </c>
      <c r="E93" s="27" t="s">
        <v>20</v>
      </c>
      <c r="F93" s="20">
        <v>13280.1</v>
      </c>
      <c r="G93" s="23">
        <v>0</v>
      </c>
      <c r="H93" s="16"/>
    </row>
    <row r="94" spans="1:8" s="4" customFormat="1" ht="31.5" x14ac:dyDescent="0.25">
      <c r="A94" s="30" t="s">
        <v>174</v>
      </c>
      <c r="B94" s="34" t="s">
        <v>180</v>
      </c>
      <c r="C94" s="26">
        <v>610</v>
      </c>
      <c r="D94" s="27" t="s">
        <v>14</v>
      </c>
      <c r="E94" s="27" t="s">
        <v>20</v>
      </c>
      <c r="F94" s="20">
        <v>5565.9</v>
      </c>
      <c r="G94" s="23">
        <v>0</v>
      </c>
      <c r="H94" s="10"/>
    </row>
    <row r="95" spans="1:8" s="4" customFormat="1" ht="94.5" x14ac:dyDescent="0.25">
      <c r="A95" s="37" t="s">
        <v>77</v>
      </c>
      <c r="B95" s="27" t="s">
        <v>78</v>
      </c>
      <c r="C95" s="27"/>
      <c r="D95" s="27" t="s">
        <v>14</v>
      </c>
      <c r="E95" s="27" t="s">
        <v>10</v>
      </c>
      <c r="F95" s="20">
        <f>F96+F97+F98</f>
        <v>78714</v>
      </c>
      <c r="G95" s="20">
        <f>G96+G97+G98</f>
        <v>78714</v>
      </c>
      <c r="H95" s="10"/>
    </row>
    <row r="96" spans="1:8" s="4" customFormat="1" ht="141.75" x14ac:dyDescent="0.25">
      <c r="A96" s="30" t="s">
        <v>9</v>
      </c>
      <c r="B96" s="27" t="s">
        <v>78</v>
      </c>
      <c r="C96" s="27" t="s">
        <v>66</v>
      </c>
      <c r="D96" s="27" t="s">
        <v>14</v>
      </c>
      <c r="E96" s="27" t="s">
        <v>10</v>
      </c>
      <c r="F96" s="20">
        <v>51639</v>
      </c>
      <c r="G96" s="23">
        <v>51639</v>
      </c>
      <c r="H96" s="16"/>
    </row>
    <row r="97" spans="1:8" s="4" customFormat="1" ht="63" x14ac:dyDescent="0.25">
      <c r="A97" s="30" t="s">
        <v>16</v>
      </c>
      <c r="B97" s="27" t="s">
        <v>78</v>
      </c>
      <c r="C97" s="27" t="s">
        <v>59</v>
      </c>
      <c r="D97" s="27" t="s">
        <v>14</v>
      </c>
      <c r="E97" s="27" t="s">
        <v>10</v>
      </c>
      <c r="F97" s="20">
        <v>454.5</v>
      </c>
      <c r="G97" s="23">
        <v>454.5</v>
      </c>
      <c r="H97" s="10"/>
    </row>
    <row r="98" spans="1:8" s="4" customFormat="1" ht="31.5" x14ac:dyDescent="0.25">
      <c r="A98" s="30" t="s">
        <v>174</v>
      </c>
      <c r="B98" s="27" t="s">
        <v>78</v>
      </c>
      <c r="C98" s="26">
        <v>610</v>
      </c>
      <c r="D98" s="27" t="s">
        <v>14</v>
      </c>
      <c r="E98" s="27" t="s">
        <v>10</v>
      </c>
      <c r="F98" s="20">
        <v>26620.5</v>
      </c>
      <c r="G98" s="23">
        <v>26620.5</v>
      </c>
      <c r="H98" s="10"/>
    </row>
    <row r="99" spans="1:8" s="4" customFormat="1" ht="189" x14ac:dyDescent="0.25">
      <c r="A99" s="37" t="s">
        <v>185</v>
      </c>
      <c r="B99" s="27" t="s">
        <v>79</v>
      </c>
      <c r="C99" s="27"/>
      <c r="D99" s="27"/>
      <c r="E99" s="27"/>
      <c r="F99" s="20">
        <f>F100+F101+F102+F103</f>
        <v>329690</v>
      </c>
      <c r="G99" s="20">
        <f>G100+G101+G102+G103</f>
        <v>329690</v>
      </c>
      <c r="H99" s="10"/>
    </row>
    <row r="100" spans="1:8" s="4" customFormat="1" ht="141.75" x14ac:dyDescent="0.25">
      <c r="A100" s="30" t="s">
        <v>9</v>
      </c>
      <c r="B100" s="27" t="s">
        <v>79</v>
      </c>
      <c r="C100" s="27" t="s">
        <v>66</v>
      </c>
      <c r="D100" s="27" t="s">
        <v>14</v>
      </c>
      <c r="E100" s="27" t="s">
        <v>20</v>
      </c>
      <c r="F100" s="20">
        <v>227838.2</v>
      </c>
      <c r="G100" s="23">
        <v>227838.2</v>
      </c>
      <c r="H100" s="16"/>
    </row>
    <row r="101" spans="1:8" s="4" customFormat="1" ht="63" x14ac:dyDescent="0.25">
      <c r="A101" s="30" t="s">
        <v>16</v>
      </c>
      <c r="B101" s="27" t="s">
        <v>79</v>
      </c>
      <c r="C101" s="27" t="s">
        <v>59</v>
      </c>
      <c r="D101" s="27" t="s">
        <v>14</v>
      </c>
      <c r="E101" s="27" t="s">
        <v>20</v>
      </c>
      <c r="F101" s="20">
        <v>4821.8</v>
      </c>
      <c r="G101" s="23">
        <v>4821.8</v>
      </c>
      <c r="H101" s="10"/>
    </row>
    <row r="102" spans="1:8" s="4" customFormat="1" ht="31.5" x14ac:dyDescent="0.25">
      <c r="A102" s="30" t="s">
        <v>52</v>
      </c>
      <c r="B102" s="27" t="s">
        <v>79</v>
      </c>
      <c r="C102" s="27" t="s">
        <v>67</v>
      </c>
      <c r="D102" s="27" t="s">
        <v>14</v>
      </c>
      <c r="E102" s="27" t="s">
        <v>20</v>
      </c>
      <c r="F102" s="20">
        <v>188</v>
      </c>
      <c r="G102" s="23">
        <v>188</v>
      </c>
      <c r="H102" s="10"/>
    </row>
    <row r="103" spans="1:8" s="4" customFormat="1" ht="31.5" x14ac:dyDescent="0.25">
      <c r="A103" s="30" t="s">
        <v>174</v>
      </c>
      <c r="B103" s="27" t="s">
        <v>79</v>
      </c>
      <c r="C103" s="26">
        <v>610</v>
      </c>
      <c r="D103" s="27" t="s">
        <v>14</v>
      </c>
      <c r="E103" s="27" t="s">
        <v>20</v>
      </c>
      <c r="F103" s="20">
        <v>96842</v>
      </c>
      <c r="G103" s="23">
        <v>96842</v>
      </c>
      <c r="H103" s="10"/>
    </row>
    <row r="104" spans="1:8" s="4" customFormat="1" ht="47.25" x14ac:dyDescent="0.25">
      <c r="A104" s="30" t="s">
        <v>80</v>
      </c>
      <c r="B104" s="27" t="s">
        <v>81</v>
      </c>
      <c r="C104" s="27"/>
      <c r="D104" s="27" t="s">
        <v>65</v>
      </c>
      <c r="E104" s="27" t="s">
        <v>25</v>
      </c>
      <c r="F104" s="20">
        <f>F105</f>
        <v>15270.7</v>
      </c>
      <c r="G104" s="20">
        <f>G105</f>
        <v>15838</v>
      </c>
      <c r="H104" s="10"/>
    </row>
    <row r="105" spans="1:8" s="4" customFormat="1" ht="78.75" x14ac:dyDescent="0.25">
      <c r="A105" s="30" t="s">
        <v>82</v>
      </c>
      <c r="B105" s="27" t="s">
        <v>83</v>
      </c>
      <c r="C105" s="27"/>
      <c r="D105" s="27" t="s">
        <v>65</v>
      </c>
      <c r="E105" s="27" t="s">
        <v>25</v>
      </c>
      <c r="F105" s="20">
        <f>F106</f>
        <v>15270.7</v>
      </c>
      <c r="G105" s="20">
        <f>G106</f>
        <v>15838</v>
      </c>
      <c r="H105" s="10"/>
    </row>
    <row r="106" spans="1:8" s="4" customFormat="1" ht="31.5" x14ac:dyDescent="0.25">
      <c r="A106" s="30" t="s">
        <v>174</v>
      </c>
      <c r="B106" s="27" t="s">
        <v>83</v>
      </c>
      <c r="C106" s="26">
        <v>610</v>
      </c>
      <c r="D106" s="27" t="s">
        <v>65</v>
      </c>
      <c r="E106" s="27" t="s">
        <v>25</v>
      </c>
      <c r="F106" s="20">
        <v>15270.7</v>
      </c>
      <c r="G106" s="23">
        <v>15838</v>
      </c>
      <c r="H106" s="16"/>
    </row>
    <row r="107" spans="1:8" s="4" customFormat="1" ht="31.5" x14ac:dyDescent="0.25">
      <c r="A107" s="37" t="s">
        <v>84</v>
      </c>
      <c r="B107" s="27" t="s">
        <v>85</v>
      </c>
      <c r="C107" s="27"/>
      <c r="D107" s="27"/>
      <c r="E107" s="27"/>
      <c r="F107" s="20">
        <f>F110+F113+F108</f>
        <v>20437</v>
      </c>
      <c r="G107" s="20">
        <f>G110+G113+G108</f>
        <v>20437</v>
      </c>
      <c r="H107" s="10"/>
    </row>
    <row r="108" spans="1:8" s="4" customFormat="1" ht="15.75" x14ac:dyDescent="0.25">
      <c r="A108" s="30" t="s">
        <v>141</v>
      </c>
      <c r="B108" s="34" t="s">
        <v>142</v>
      </c>
      <c r="C108" s="27"/>
      <c r="D108" s="27" t="s">
        <v>31</v>
      </c>
      <c r="E108" s="27" t="s">
        <v>10</v>
      </c>
      <c r="F108" s="20">
        <f>F109</f>
        <v>270</v>
      </c>
      <c r="G108" s="20">
        <f>G109</f>
        <v>270</v>
      </c>
      <c r="H108" s="10"/>
    </row>
    <row r="109" spans="1:8" s="4" customFormat="1" ht="31.5" x14ac:dyDescent="0.25">
      <c r="A109" s="30" t="s">
        <v>52</v>
      </c>
      <c r="B109" s="34" t="s">
        <v>142</v>
      </c>
      <c r="C109" s="27" t="s">
        <v>67</v>
      </c>
      <c r="D109" s="27" t="s">
        <v>31</v>
      </c>
      <c r="E109" s="27" t="s">
        <v>10</v>
      </c>
      <c r="F109" s="20">
        <v>270</v>
      </c>
      <c r="G109" s="23">
        <v>270</v>
      </c>
      <c r="H109" s="10"/>
    </row>
    <row r="110" spans="1:8" s="4" customFormat="1" ht="126" x14ac:dyDescent="0.25">
      <c r="A110" s="29" t="s">
        <v>86</v>
      </c>
      <c r="B110" s="27" t="s">
        <v>87</v>
      </c>
      <c r="C110" s="27"/>
      <c r="D110" s="27" t="s">
        <v>31</v>
      </c>
      <c r="E110" s="27" t="s">
        <v>11</v>
      </c>
      <c r="F110" s="20">
        <f>F111+F112</f>
        <v>2505</v>
      </c>
      <c r="G110" s="20">
        <f>G111+G112</f>
        <v>2505</v>
      </c>
      <c r="H110" s="10"/>
    </row>
    <row r="111" spans="1:8" s="4" customFormat="1" ht="31.5" x14ac:dyDescent="0.25">
      <c r="A111" s="30" t="s">
        <v>52</v>
      </c>
      <c r="B111" s="27" t="s">
        <v>87</v>
      </c>
      <c r="C111" s="27" t="s">
        <v>67</v>
      </c>
      <c r="D111" s="27" t="s">
        <v>31</v>
      </c>
      <c r="E111" s="27" t="s">
        <v>11</v>
      </c>
      <c r="F111" s="20">
        <v>1773.3</v>
      </c>
      <c r="G111" s="23">
        <v>1773.3</v>
      </c>
      <c r="H111" s="16"/>
    </row>
    <row r="112" spans="1:8" s="4" customFormat="1" ht="31.5" x14ac:dyDescent="0.25">
      <c r="A112" s="30" t="s">
        <v>174</v>
      </c>
      <c r="B112" s="27" t="s">
        <v>87</v>
      </c>
      <c r="C112" s="26">
        <v>610</v>
      </c>
      <c r="D112" s="27" t="s">
        <v>31</v>
      </c>
      <c r="E112" s="27" t="s">
        <v>11</v>
      </c>
      <c r="F112" s="20">
        <v>731.7</v>
      </c>
      <c r="G112" s="23">
        <v>731.7</v>
      </c>
      <c r="H112" s="10"/>
    </row>
    <row r="113" spans="1:8" s="4" customFormat="1" ht="299.25" x14ac:dyDescent="0.25">
      <c r="A113" s="37" t="s">
        <v>186</v>
      </c>
      <c r="B113" s="27" t="s">
        <v>88</v>
      </c>
      <c r="C113" s="27"/>
      <c r="D113" s="27" t="s">
        <v>31</v>
      </c>
      <c r="E113" s="27" t="s">
        <v>11</v>
      </c>
      <c r="F113" s="20">
        <f>F114+F116+F118</f>
        <v>17662</v>
      </c>
      <c r="G113" s="20">
        <f>G114+G116+G118</f>
        <v>17662</v>
      </c>
      <c r="H113" s="10"/>
    </row>
    <row r="114" spans="1:8" s="4" customFormat="1" ht="31.5" x14ac:dyDescent="0.25">
      <c r="A114" s="29" t="s">
        <v>89</v>
      </c>
      <c r="B114" s="27" t="s">
        <v>90</v>
      </c>
      <c r="C114" s="27"/>
      <c r="D114" s="27" t="s">
        <v>31</v>
      </c>
      <c r="E114" s="27" t="s">
        <v>11</v>
      </c>
      <c r="F114" s="20">
        <f>F115</f>
        <v>4401.6000000000004</v>
      </c>
      <c r="G114" s="20">
        <f>G115</f>
        <v>4401.6000000000004</v>
      </c>
      <c r="H114" s="10"/>
    </row>
    <row r="115" spans="1:8" s="4" customFormat="1" ht="31.5" x14ac:dyDescent="0.25">
      <c r="A115" s="30" t="s">
        <v>52</v>
      </c>
      <c r="B115" s="27" t="s">
        <v>90</v>
      </c>
      <c r="C115" s="27" t="s">
        <v>67</v>
      </c>
      <c r="D115" s="27" t="s">
        <v>31</v>
      </c>
      <c r="E115" s="27" t="s">
        <v>11</v>
      </c>
      <c r="F115" s="20">
        <v>4401.6000000000004</v>
      </c>
      <c r="G115" s="23">
        <v>4401.6000000000004</v>
      </c>
      <c r="H115" s="10"/>
    </row>
    <row r="116" spans="1:8" s="4" customFormat="1" ht="31.5" x14ac:dyDescent="0.25">
      <c r="A116" s="29" t="s">
        <v>91</v>
      </c>
      <c r="B116" s="27" t="s">
        <v>92</v>
      </c>
      <c r="C116" s="27"/>
      <c r="D116" s="27" t="s">
        <v>31</v>
      </c>
      <c r="E116" s="27" t="s">
        <v>11</v>
      </c>
      <c r="F116" s="20">
        <f>F117</f>
        <v>1344.9</v>
      </c>
      <c r="G116" s="20">
        <f>G117</f>
        <v>1344.9</v>
      </c>
      <c r="H116" s="16"/>
    </row>
    <row r="117" spans="1:8" s="4" customFormat="1" ht="31.5" x14ac:dyDescent="0.25">
      <c r="A117" s="30" t="s">
        <v>52</v>
      </c>
      <c r="B117" s="27" t="s">
        <v>92</v>
      </c>
      <c r="C117" s="27" t="s">
        <v>67</v>
      </c>
      <c r="D117" s="27" t="s">
        <v>31</v>
      </c>
      <c r="E117" s="27" t="s">
        <v>11</v>
      </c>
      <c r="F117" s="20">
        <v>1344.9</v>
      </c>
      <c r="G117" s="23">
        <v>1344.9</v>
      </c>
      <c r="H117" s="10"/>
    </row>
    <row r="118" spans="1:8" s="4" customFormat="1" ht="31.5" x14ac:dyDescent="0.25">
      <c r="A118" s="29" t="s">
        <v>93</v>
      </c>
      <c r="B118" s="27" t="s">
        <v>94</v>
      </c>
      <c r="C118" s="27"/>
      <c r="D118" s="27" t="s">
        <v>31</v>
      </c>
      <c r="E118" s="27" t="s">
        <v>11</v>
      </c>
      <c r="F118" s="20">
        <f>F119</f>
        <v>11915.5</v>
      </c>
      <c r="G118" s="20">
        <f>G119</f>
        <v>11915.5</v>
      </c>
      <c r="H118" s="10"/>
    </row>
    <row r="119" spans="1:8" s="4" customFormat="1" ht="31.5" x14ac:dyDescent="0.25">
      <c r="A119" s="30" t="s">
        <v>52</v>
      </c>
      <c r="B119" s="27" t="s">
        <v>94</v>
      </c>
      <c r="C119" s="27" t="s">
        <v>67</v>
      </c>
      <c r="D119" s="27" t="s">
        <v>31</v>
      </c>
      <c r="E119" s="27" t="s">
        <v>11</v>
      </c>
      <c r="F119" s="20">
        <v>11915.5</v>
      </c>
      <c r="G119" s="23">
        <v>11915.5</v>
      </c>
      <c r="H119" s="10"/>
    </row>
    <row r="120" spans="1:8" s="4" customFormat="1" ht="31.5" x14ac:dyDescent="0.25">
      <c r="A120" s="29" t="s">
        <v>95</v>
      </c>
      <c r="B120" s="27" t="s">
        <v>96</v>
      </c>
      <c r="C120" s="27"/>
      <c r="D120" s="27"/>
      <c r="E120" s="27"/>
      <c r="F120" s="20">
        <f>F121+F124+F131</f>
        <v>25411.5</v>
      </c>
      <c r="G120" s="20">
        <f>G121+G124+G131</f>
        <v>31427.4</v>
      </c>
      <c r="H120" s="10"/>
    </row>
    <row r="121" spans="1:8" s="4" customFormat="1" ht="47.25" x14ac:dyDescent="0.25">
      <c r="A121" s="29" t="s">
        <v>97</v>
      </c>
      <c r="B121" s="27" t="s">
        <v>98</v>
      </c>
      <c r="C121" s="27"/>
      <c r="D121" s="27"/>
      <c r="E121" s="27"/>
      <c r="F121" s="20">
        <f>F122</f>
        <v>250</v>
      </c>
      <c r="G121" s="20">
        <f>G122</f>
        <v>250</v>
      </c>
      <c r="H121" s="10"/>
    </row>
    <row r="122" spans="1:8" s="4" customFormat="1" ht="63" x14ac:dyDescent="0.25">
      <c r="A122" s="29" t="s">
        <v>99</v>
      </c>
      <c r="B122" s="27" t="s">
        <v>100</v>
      </c>
      <c r="C122" s="27"/>
      <c r="D122" s="27" t="s">
        <v>11</v>
      </c>
      <c r="E122" s="27" t="s">
        <v>62</v>
      </c>
      <c r="F122" s="20">
        <f>F123</f>
        <v>250</v>
      </c>
      <c r="G122" s="20">
        <f>G123</f>
        <v>250</v>
      </c>
      <c r="H122" s="10"/>
    </row>
    <row r="123" spans="1:8" s="4" customFormat="1" ht="63" x14ac:dyDescent="0.25">
      <c r="A123" s="30" t="s">
        <v>16</v>
      </c>
      <c r="B123" s="27" t="s">
        <v>100</v>
      </c>
      <c r="C123" s="27" t="s">
        <v>59</v>
      </c>
      <c r="D123" s="27" t="s">
        <v>11</v>
      </c>
      <c r="E123" s="27" t="s">
        <v>62</v>
      </c>
      <c r="F123" s="20">
        <v>250</v>
      </c>
      <c r="G123" s="23">
        <v>250</v>
      </c>
      <c r="H123" s="16"/>
    </row>
    <row r="124" spans="1:8" s="4" customFormat="1" ht="47.25" x14ac:dyDescent="0.25">
      <c r="A124" s="29" t="s">
        <v>101</v>
      </c>
      <c r="B124" s="27" t="s">
        <v>102</v>
      </c>
      <c r="C124" s="27"/>
      <c r="D124" s="27" t="s">
        <v>11</v>
      </c>
      <c r="E124" s="27" t="s">
        <v>15</v>
      </c>
      <c r="F124" s="20">
        <f>F127+F129+F125</f>
        <v>24904.5</v>
      </c>
      <c r="G124" s="20">
        <f>G127+G129+G125</f>
        <v>30920.400000000001</v>
      </c>
      <c r="H124" s="10"/>
    </row>
    <row r="125" spans="1:8" s="4" customFormat="1" ht="141.75" x14ac:dyDescent="0.25">
      <c r="A125" s="35" t="s">
        <v>167</v>
      </c>
      <c r="B125" s="27" t="s">
        <v>165</v>
      </c>
      <c r="C125" s="27"/>
      <c r="D125" s="27"/>
      <c r="E125" s="27"/>
      <c r="F125" s="20">
        <f>F126</f>
        <v>5000</v>
      </c>
      <c r="G125" s="20">
        <f>G126</f>
        <v>5000</v>
      </c>
      <c r="H125" s="10"/>
    </row>
    <row r="126" spans="1:8" s="4" customFormat="1" ht="31.5" x14ac:dyDescent="0.25">
      <c r="A126" s="35" t="s">
        <v>168</v>
      </c>
      <c r="B126" s="27" t="s">
        <v>165</v>
      </c>
      <c r="C126" s="27" t="s">
        <v>166</v>
      </c>
      <c r="D126" s="27" t="s">
        <v>11</v>
      </c>
      <c r="E126" s="27" t="s">
        <v>45</v>
      </c>
      <c r="F126" s="20">
        <v>5000</v>
      </c>
      <c r="G126" s="20">
        <v>5000</v>
      </c>
      <c r="H126" s="10"/>
    </row>
    <row r="127" spans="1:8" s="4" customFormat="1" ht="78.75" x14ac:dyDescent="0.25">
      <c r="A127" s="29" t="s">
        <v>103</v>
      </c>
      <c r="B127" s="34" t="s">
        <v>169</v>
      </c>
      <c r="C127" s="27"/>
      <c r="D127" s="27" t="s">
        <v>11</v>
      </c>
      <c r="E127" s="27" t="s">
        <v>15</v>
      </c>
      <c r="F127" s="20">
        <f>F128</f>
        <v>15284.3</v>
      </c>
      <c r="G127" s="20">
        <f>G128</f>
        <v>21300.2</v>
      </c>
      <c r="H127" s="10"/>
    </row>
    <row r="128" spans="1:8" s="4" customFormat="1" ht="63" x14ac:dyDescent="0.25">
      <c r="A128" s="30" t="s">
        <v>16</v>
      </c>
      <c r="B128" s="34" t="s">
        <v>169</v>
      </c>
      <c r="C128" s="27" t="s">
        <v>59</v>
      </c>
      <c r="D128" s="27" t="s">
        <v>11</v>
      </c>
      <c r="E128" s="27" t="s">
        <v>15</v>
      </c>
      <c r="F128" s="20">
        <v>15284.3</v>
      </c>
      <c r="G128" s="23">
        <v>21300.2</v>
      </c>
      <c r="H128" s="16"/>
    </row>
    <row r="129" spans="1:8" s="4" customFormat="1" ht="31.5" x14ac:dyDescent="0.25">
      <c r="A129" s="30" t="s">
        <v>104</v>
      </c>
      <c r="B129" s="27" t="s">
        <v>170</v>
      </c>
      <c r="C129" s="27"/>
      <c r="D129" s="27" t="s">
        <v>11</v>
      </c>
      <c r="E129" s="27" t="s">
        <v>15</v>
      </c>
      <c r="F129" s="20">
        <f>F130</f>
        <v>4620.2</v>
      </c>
      <c r="G129" s="20">
        <f>G130</f>
        <v>4620.2</v>
      </c>
      <c r="H129" s="10"/>
    </row>
    <row r="130" spans="1:8" s="4" customFormat="1" ht="63" x14ac:dyDescent="0.25">
      <c r="A130" s="30" t="s">
        <v>16</v>
      </c>
      <c r="B130" s="27" t="s">
        <v>170</v>
      </c>
      <c r="C130" s="27" t="s">
        <v>59</v>
      </c>
      <c r="D130" s="27" t="s">
        <v>11</v>
      </c>
      <c r="E130" s="27" t="s">
        <v>15</v>
      </c>
      <c r="F130" s="20">
        <v>4620.2</v>
      </c>
      <c r="G130" s="23">
        <v>4620.2</v>
      </c>
      <c r="H130" s="16"/>
    </row>
    <row r="131" spans="1:8" s="4" customFormat="1" ht="31.5" x14ac:dyDescent="0.25">
      <c r="A131" s="29" t="s">
        <v>105</v>
      </c>
      <c r="B131" s="27" t="s">
        <v>106</v>
      </c>
      <c r="C131" s="27"/>
      <c r="D131" s="27" t="s">
        <v>11</v>
      </c>
      <c r="E131" s="27" t="s">
        <v>13</v>
      </c>
      <c r="F131" s="20">
        <f>F132</f>
        <v>257</v>
      </c>
      <c r="G131" s="20">
        <f>G132</f>
        <v>257</v>
      </c>
      <c r="H131" s="10"/>
    </row>
    <row r="132" spans="1:8" s="4" customFormat="1" ht="31.5" x14ac:dyDescent="0.25">
      <c r="A132" s="29" t="s">
        <v>187</v>
      </c>
      <c r="B132" s="27" t="s">
        <v>107</v>
      </c>
      <c r="C132" s="27"/>
      <c r="D132" s="27" t="s">
        <v>11</v>
      </c>
      <c r="E132" s="27" t="s">
        <v>13</v>
      </c>
      <c r="F132" s="20">
        <f>F133</f>
        <v>257</v>
      </c>
      <c r="G132" s="20">
        <f>G133</f>
        <v>257</v>
      </c>
      <c r="H132" s="10"/>
    </row>
    <row r="133" spans="1:8" s="4" customFormat="1" ht="63" x14ac:dyDescent="0.25">
      <c r="A133" s="30" t="s">
        <v>16</v>
      </c>
      <c r="B133" s="27" t="s">
        <v>107</v>
      </c>
      <c r="C133" s="27" t="s">
        <v>59</v>
      </c>
      <c r="D133" s="27" t="s">
        <v>11</v>
      </c>
      <c r="E133" s="27" t="s">
        <v>13</v>
      </c>
      <c r="F133" s="20">
        <v>257</v>
      </c>
      <c r="G133" s="23">
        <v>257</v>
      </c>
      <c r="H133" s="16"/>
    </row>
    <row r="134" spans="1:8" s="4" customFormat="1" ht="47.25" x14ac:dyDescent="0.25">
      <c r="A134" s="29" t="s">
        <v>108</v>
      </c>
      <c r="B134" s="27" t="s">
        <v>109</v>
      </c>
      <c r="C134" s="27"/>
      <c r="D134" s="27"/>
      <c r="E134" s="27"/>
      <c r="F134" s="20">
        <f>F135</f>
        <v>760.4</v>
      </c>
      <c r="G134" s="20">
        <f>G135</f>
        <v>5119.3</v>
      </c>
      <c r="H134" s="10"/>
    </row>
    <row r="135" spans="1:8" s="4" customFormat="1" ht="47.25" x14ac:dyDescent="0.25">
      <c r="A135" s="29" t="s">
        <v>110</v>
      </c>
      <c r="B135" s="27" t="s">
        <v>111</v>
      </c>
      <c r="C135" s="27"/>
      <c r="D135" s="27"/>
      <c r="E135" s="27"/>
      <c r="F135" s="20">
        <f>F136+F138+F140+F142</f>
        <v>760.4</v>
      </c>
      <c r="G135" s="20">
        <f>G136+G138+G140+G142</f>
        <v>5119.3</v>
      </c>
      <c r="H135" s="10"/>
    </row>
    <row r="136" spans="1:8" s="4" customFormat="1" ht="31.5" x14ac:dyDescent="0.25">
      <c r="A136" s="29" t="s">
        <v>112</v>
      </c>
      <c r="B136" s="34" t="s">
        <v>113</v>
      </c>
      <c r="C136" s="34"/>
      <c r="D136" s="27" t="s">
        <v>13</v>
      </c>
      <c r="E136" s="27" t="s">
        <v>10</v>
      </c>
      <c r="F136" s="20">
        <f>F137</f>
        <v>119</v>
      </c>
      <c r="G136" s="20">
        <f>G137</f>
        <v>119</v>
      </c>
      <c r="H136" s="10"/>
    </row>
    <row r="137" spans="1:8" s="4" customFormat="1" ht="63" x14ac:dyDescent="0.25">
      <c r="A137" s="30" t="s">
        <v>16</v>
      </c>
      <c r="B137" s="34" t="s">
        <v>113</v>
      </c>
      <c r="C137" s="34" t="s">
        <v>59</v>
      </c>
      <c r="D137" s="27" t="s">
        <v>13</v>
      </c>
      <c r="E137" s="27" t="s">
        <v>10</v>
      </c>
      <c r="F137" s="20">
        <v>119</v>
      </c>
      <c r="G137" s="23">
        <v>119</v>
      </c>
      <c r="H137" s="16"/>
    </row>
    <row r="138" spans="1:8" s="4" customFormat="1" ht="31.5" x14ac:dyDescent="0.25">
      <c r="A138" s="29" t="s">
        <v>115</v>
      </c>
      <c r="B138" s="27" t="s">
        <v>116</v>
      </c>
      <c r="C138" s="27"/>
      <c r="D138" s="27" t="s">
        <v>31</v>
      </c>
      <c r="E138" s="27" t="s">
        <v>25</v>
      </c>
      <c r="F138" s="20">
        <f>F139</f>
        <v>284.39999999999998</v>
      </c>
      <c r="G138" s="20">
        <f>G139</f>
        <v>4643.3</v>
      </c>
      <c r="H138" s="10"/>
    </row>
    <row r="139" spans="1:8" s="4" customFormat="1" ht="31.5" x14ac:dyDescent="0.25">
      <c r="A139" s="30" t="s">
        <v>52</v>
      </c>
      <c r="B139" s="27" t="s">
        <v>116</v>
      </c>
      <c r="C139" s="27" t="s">
        <v>67</v>
      </c>
      <c r="D139" s="27" t="s">
        <v>31</v>
      </c>
      <c r="E139" s="27" t="s">
        <v>25</v>
      </c>
      <c r="F139" s="20">
        <v>284.39999999999998</v>
      </c>
      <c r="G139" s="23">
        <v>4643.3</v>
      </c>
      <c r="H139" s="16"/>
    </row>
    <row r="140" spans="1:8" s="4" customFormat="1" ht="47.25" x14ac:dyDescent="0.25">
      <c r="A140" s="9" t="s">
        <v>134</v>
      </c>
      <c r="B140" s="8" t="s">
        <v>133</v>
      </c>
      <c r="C140" s="27"/>
      <c r="D140" s="27" t="s">
        <v>11</v>
      </c>
      <c r="E140" s="27" t="s">
        <v>62</v>
      </c>
      <c r="F140" s="20">
        <f>F141</f>
        <v>150</v>
      </c>
      <c r="G140" s="20">
        <f>G141</f>
        <v>150</v>
      </c>
      <c r="H140" s="10"/>
    </row>
    <row r="141" spans="1:8" s="4" customFormat="1" ht="63" x14ac:dyDescent="0.25">
      <c r="A141" s="9" t="s">
        <v>16</v>
      </c>
      <c r="B141" s="8" t="s">
        <v>133</v>
      </c>
      <c r="C141" s="27" t="s">
        <v>59</v>
      </c>
      <c r="D141" s="27" t="s">
        <v>11</v>
      </c>
      <c r="E141" s="27" t="s">
        <v>62</v>
      </c>
      <c r="F141" s="20">
        <v>150</v>
      </c>
      <c r="G141" s="23">
        <v>150</v>
      </c>
      <c r="H141" s="10"/>
    </row>
    <row r="142" spans="1:8" s="4" customFormat="1" ht="63" x14ac:dyDescent="0.25">
      <c r="A142" s="39" t="s">
        <v>138</v>
      </c>
      <c r="B142" s="27" t="s">
        <v>171</v>
      </c>
      <c r="C142" s="27"/>
      <c r="D142" s="27"/>
      <c r="E142" s="27"/>
      <c r="F142" s="20">
        <f>F143</f>
        <v>207</v>
      </c>
      <c r="G142" s="20">
        <f>G143</f>
        <v>207</v>
      </c>
      <c r="H142" s="16"/>
    </row>
    <row r="143" spans="1:8" s="4" customFormat="1" ht="63" x14ac:dyDescent="0.25">
      <c r="A143" s="30" t="s">
        <v>16</v>
      </c>
      <c r="B143" s="27" t="s">
        <v>171</v>
      </c>
      <c r="C143" s="27" t="s">
        <v>59</v>
      </c>
      <c r="D143" s="27" t="s">
        <v>13</v>
      </c>
      <c r="E143" s="27" t="s">
        <v>25</v>
      </c>
      <c r="F143" s="20">
        <v>207</v>
      </c>
      <c r="G143" s="23">
        <v>207</v>
      </c>
      <c r="H143" s="16"/>
    </row>
    <row r="144" spans="1:8" s="4" customFormat="1" ht="78.75" x14ac:dyDescent="0.25">
      <c r="A144" s="29" t="s">
        <v>117</v>
      </c>
      <c r="B144" s="27" t="s">
        <v>118</v>
      </c>
      <c r="C144" s="27"/>
      <c r="D144" s="27" t="s">
        <v>53</v>
      </c>
      <c r="E144" s="27" t="s">
        <v>10</v>
      </c>
      <c r="F144" s="20">
        <f>F145+F148</f>
        <v>9447.5</v>
      </c>
      <c r="G144" s="20">
        <f>G145+G148</f>
        <v>9454.1</v>
      </c>
      <c r="H144" s="10"/>
    </row>
    <row r="145" spans="1:8" s="4" customFormat="1" ht="47.25" x14ac:dyDescent="0.25">
      <c r="A145" s="29" t="s">
        <v>119</v>
      </c>
      <c r="B145" s="27" t="s">
        <v>120</v>
      </c>
      <c r="C145" s="27"/>
      <c r="D145" s="27" t="s">
        <v>53</v>
      </c>
      <c r="E145" s="27" t="s">
        <v>10</v>
      </c>
      <c r="F145" s="20">
        <f>F146</f>
        <v>5477.9</v>
      </c>
      <c r="G145" s="20">
        <f>G146</f>
        <v>5484.5</v>
      </c>
      <c r="H145" s="10"/>
    </row>
    <row r="146" spans="1:8" s="4" customFormat="1" ht="63" x14ac:dyDescent="0.25">
      <c r="A146" s="29" t="s">
        <v>121</v>
      </c>
      <c r="B146" s="27" t="s">
        <v>122</v>
      </c>
      <c r="C146" s="27"/>
      <c r="D146" s="27" t="s">
        <v>53</v>
      </c>
      <c r="E146" s="27" t="s">
        <v>10</v>
      </c>
      <c r="F146" s="20">
        <f>F147</f>
        <v>5477.9</v>
      </c>
      <c r="G146" s="20">
        <f>G147</f>
        <v>5484.5</v>
      </c>
      <c r="H146" s="10"/>
    </row>
    <row r="147" spans="1:8" s="4" customFormat="1" ht="15.75" x14ac:dyDescent="0.25">
      <c r="A147" s="30" t="s">
        <v>173</v>
      </c>
      <c r="B147" s="27" t="s">
        <v>122</v>
      </c>
      <c r="C147" s="27" t="s">
        <v>172</v>
      </c>
      <c r="D147" s="27" t="s">
        <v>53</v>
      </c>
      <c r="E147" s="27" t="s">
        <v>10</v>
      </c>
      <c r="F147" s="20">
        <v>5477.9</v>
      </c>
      <c r="G147" s="23">
        <v>5484.5</v>
      </c>
      <c r="H147" s="16"/>
    </row>
    <row r="148" spans="1:8" s="4" customFormat="1" ht="31.5" x14ac:dyDescent="0.25">
      <c r="A148" s="29" t="s">
        <v>123</v>
      </c>
      <c r="B148" s="27" t="s">
        <v>124</v>
      </c>
      <c r="C148" s="27"/>
      <c r="D148" s="27"/>
      <c r="E148" s="27"/>
      <c r="F148" s="20">
        <f>F149+F153</f>
        <v>3969.6</v>
      </c>
      <c r="G148" s="20">
        <f>G149+G153</f>
        <v>3969.6</v>
      </c>
      <c r="H148" s="10"/>
    </row>
    <row r="149" spans="1:8" s="4" customFormat="1" ht="189" x14ac:dyDescent="0.25">
      <c r="A149" s="29" t="s">
        <v>125</v>
      </c>
      <c r="B149" s="27" t="s">
        <v>126</v>
      </c>
      <c r="C149" s="27"/>
      <c r="D149" s="27"/>
      <c r="E149" s="27"/>
      <c r="F149" s="20">
        <f>F150+F151+F152</f>
        <v>969.6</v>
      </c>
      <c r="G149" s="20">
        <f>G150+G151+G152</f>
        <v>969.6</v>
      </c>
      <c r="H149" s="10"/>
    </row>
    <row r="150" spans="1:8" s="4" customFormat="1" ht="31.5" x14ac:dyDescent="0.25">
      <c r="A150" s="29" t="s">
        <v>70</v>
      </c>
      <c r="B150" s="27" t="s">
        <v>126</v>
      </c>
      <c r="C150" s="27" t="s">
        <v>71</v>
      </c>
      <c r="D150" s="27" t="s">
        <v>13</v>
      </c>
      <c r="E150" s="27" t="s">
        <v>10</v>
      </c>
      <c r="F150" s="20">
        <v>312.60000000000002</v>
      </c>
      <c r="G150" s="23">
        <v>312.60000000000002</v>
      </c>
      <c r="H150" s="10"/>
    </row>
    <row r="151" spans="1:8" s="4" customFormat="1" ht="31.5" x14ac:dyDescent="0.25">
      <c r="A151" s="29" t="s">
        <v>70</v>
      </c>
      <c r="B151" s="27" t="s">
        <v>126</v>
      </c>
      <c r="C151" s="27" t="s">
        <v>71</v>
      </c>
      <c r="D151" s="27" t="s">
        <v>13</v>
      </c>
      <c r="E151" s="27" t="s">
        <v>25</v>
      </c>
      <c r="F151" s="20">
        <v>600</v>
      </c>
      <c r="G151" s="23">
        <v>600</v>
      </c>
      <c r="H151" s="10"/>
    </row>
    <row r="152" spans="1:8" s="4" customFormat="1" ht="31.5" x14ac:dyDescent="0.25">
      <c r="A152" s="29" t="s">
        <v>70</v>
      </c>
      <c r="B152" s="27" t="s">
        <v>126</v>
      </c>
      <c r="C152" s="27" t="s">
        <v>71</v>
      </c>
      <c r="D152" s="27" t="s">
        <v>45</v>
      </c>
      <c r="E152" s="27" t="s">
        <v>11</v>
      </c>
      <c r="F152" s="20">
        <v>57</v>
      </c>
      <c r="G152" s="23">
        <v>57</v>
      </c>
      <c r="H152" s="10"/>
    </row>
    <row r="153" spans="1:8" s="4" customFormat="1" ht="220.5" x14ac:dyDescent="0.25">
      <c r="A153" s="29" t="s">
        <v>189</v>
      </c>
      <c r="B153" s="27" t="s">
        <v>188</v>
      </c>
      <c r="C153" s="27"/>
      <c r="D153" s="27"/>
      <c r="E153" s="27"/>
      <c r="F153" s="20">
        <f>F154</f>
        <v>3000</v>
      </c>
      <c r="G153" s="23">
        <f>G154</f>
        <v>3000</v>
      </c>
      <c r="H153" s="10"/>
    </row>
    <row r="154" spans="1:8" s="4" customFormat="1" ht="31.5" x14ac:dyDescent="0.25">
      <c r="A154" s="29" t="s">
        <v>70</v>
      </c>
      <c r="B154" s="27" t="s">
        <v>188</v>
      </c>
      <c r="C154" s="27" t="s">
        <v>71</v>
      </c>
      <c r="D154" s="27" t="s">
        <v>11</v>
      </c>
      <c r="E154" s="27" t="s">
        <v>15</v>
      </c>
      <c r="F154" s="20">
        <v>3000</v>
      </c>
      <c r="G154" s="23">
        <v>3000</v>
      </c>
      <c r="H154" s="10"/>
    </row>
    <row r="155" spans="1:8" s="4" customFormat="1" ht="78.75" x14ac:dyDescent="0.25">
      <c r="A155" s="29" t="s">
        <v>145</v>
      </c>
      <c r="B155" s="27" t="s">
        <v>144</v>
      </c>
      <c r="C155" s="27"/>
      <c r="D155" s="27"/>
      <c r="E155" s="27"/>
      <c r="F155" s="20">
        <f>F157+F159</f>
        <v>4712</v>
      </c>
      <c r="G155" s="20">
        <f>G157+G159</f>
        <v>5789.2</v>
      </c>
      <c r="H155" s="10"/>
    </row>
    <row r="156" spans="1:8" s="4" customFormat="1" ht="15.75" x14ac:dyDescent="0.25">
      <c r="A156" s="29" t="s">
        <v>150</v>
      </c>
      <c r="B156" s="27" t="s">
        <v>143</v>
      </c>
      <c r="C156" s="27"/>
      <c r="D156" s="27"/>
      <c r="E156" s="27"/>
      <c r="F156" s="20">
        <f>F157</f>
        <v>1000</v>
      </c>
      <c r="G156" s="20">
        <f>G157</f>
        <v>1000</v>
      </c>
      <c r="H156" s="10"/>
    </row>
    <row r="157" spans="1:8" s="4" customFormat="1" ht="31.5" x14ac:dyDescent="0.25">
      <c r="A157" s="29" t="s">
        <v>127</v>
      </c>
      <c r="B157" s="27" t="s">
        <v>128</v>
      </c>
      <c r="C157" s="27"/>
      <c r="D157" s="27"/>
      <c r="E157" s="27"/>
      <c r="F157" s="20">
        <f>F158</f>
        <v>1000</v>
      </c>
      <c r="G157" s="20">
        <f>G158</f>
        <v>1000</v>
      </c>
      <c r="H157" s="10"/>
    </row>
    <row r="158" spans="1:8" s="4" customFormat="1" ht="15.75" x14ac:dyDescent="0.25">
      <c r="A158" s="29" t="s">
        <v>63</v>
      </c>
      <c r="B158" s="27" t="s">
        <v>128</v>
      </c>
      <c r="C158" s="27" t="s">
        <v>64</v>
      </c>
      <c r="D158" s="27" t="s">
        <v>10</v>
      </c>
      <c r="E158" s="27" t="s">
        <v>65</v>
      </c>
      <c r="F158" s="20">
        <v>1000</v>
      </c>
      <c r="G158" s="23">
        <v>1000</v>
      </c>
      <c r="H158" s="10"/>
    </row>
    <row r="159" spans="1:8" s="4" customFormat="1" ht="31.5" x14ac:dyDescent="0.25">
      <c r="A159" s="29" t="s">
        <v>129</v>
      </c>
      <c r="B159" s="27" t="s">
        <v>130</v>
      </c>
      <c r="C159" s="27"/>
      <c r="D159" s="27"/>
      <c r="E159" s="27"/>
      <c r="F159" s="20">
        <f>F160</f>
        <v>3712</v>
      </c>
      <c r="G159" s="20">
        <f>G160</f>
        <v>4789.2</v>
      </c>
      <c r="H159" s="10"/>
    </row>
    <row r="160" spans="1:8" s="4" customFormat="1" ht="31.5" x14ac:dyDescent="0.25">
      <c r="A160" s="29" t="s">
        <v>131</v>
      </c>
      <c r="B160" s="27" t="s">
        <v>132</v>
      </c>
      <c r="C160" s="27"/>
      <c r="D160" s="27"/>
      <c r="E160" s="27"/>
      <c r="F160" s="20">
        <f>F161+F163+F162</f>
        <v>3712</v>
      </c>
      <c r="G160" s="20">
        <f>G161+G163+G162</f>
        <v>4789.2</v>
      </c>
      <c r="H160" s="10"/>
    </row>
    <row r="161" spans="1:8" s="4" customFormat="1" ht="63" x14ac:dyDescent="0.25">
      <c r="A161" s="30" t="s">
        <v>16</v>
      </c>
      <c r="B161" s="27" t="s">
        <v>132</v>
      </c>
      <c r="C161" s="27" t="s">
        <v>59</v>
      </c>
      <c r="D161" s="27" t="s">
        <v>10</v>
      </c>
      <c r="E161" s="27" t="s">
        <v>29</v>
      </c>
      <c r="F161" s="20">
        <v>3199</v>
      </c>
      <c r="G161" s="23">
        <v>3776.2</v>
      </c>
      <c r="H161" s="10"/>
    </row>
    <row r="162" spans="1:8" s="4" customFormat="1" ht="63" x14ac:dyDescent="0.25">
      <c r="A162" s="30" t="s">
        <v>16</v>
      </c>
      <c r="B162" s="27" t="s">
        <v>132</v>
      </c>
      <c r="C162" s="27" t="s">
        <v>59</v>
      </c>
      <c r="D162" s="27" t="s">
        <v>11</v>
      </c>
      <c r="E162" s="27" t="s">
        <v>62</v>
      </c>
      <c r="F162" s="20">
        <v>500</v>
      </c>
      <c r="G162" s="23">
        <v>1000</v>
      </c>
      <c r="H162" s="16"/>
    </row>
    <row r="163" spans="1:8" s="4" customFormat="1" ht="31.5" x14ac:dyDescent="0.25">
      <c r="A163" s="29" t="s">
        <v>17</v>
      </c>
      <c r="B163" s="27" t="s">
        <v>132</v>
      </c>
      <c r="C163" s="27" t="s">
        <v>114</v>
      </c>
      <c r="D163" s="27" t="s">
        <v>10</v>
      </c>
      <c r="E163" s="27" t="s">
        <v>29</v>
      </c>
      <c r="F163" s="20">
        <v>13</v>
      </c>
      <c r="G163" s="23">
        <v>13</v>
      </c>
      <c r="H163" s="10"/>
    </row>
    <row r="164" spans="1:8" s="4" customFormat="1" ht="15.75" x14ac:dyDescent="0.25">
      <c r="A164" s="29" t="s">
        <v>146</v>
      </c>
      <c r="B164" s="27"/>
      <c r="C164" s="27"/>
      <c r="D164" s="27"/>
      <c r="E164" s="27"/>
      <c r="F164" s="20">
        <v>7186</v>
      </c>
      <c r="G164" s="23">
        <v>15445</v>
      </c>
      <c r="H164" s="10"/>
    </row>
    <row r="165" spans="1:8" s="4" customFormat="1" ht="15.75" x14ac:dyDescent="0.25">
      <c r="A165" s="29"/>
      <c r="B165" s="29"/>
      <c r="C165" s="26"/>
      <c r="D165" s="27"/>
      <c r="E165" s="27"/>
      <c r="F165" s="20">
        <f>F10+F29+F39+F66+F69+F72+F87+F90+F134+F144+F155+F120+F164+F26+F63</f>
        <v>768502.4</v>
      </c>
      <c r="G165" s="20">
        <f>G10+G29+G39+G66+G69+G72+G87+G90+G134+G144+G155+G120+G164+G26+G63</f>
        <v>757044.2</v>
      </c>
      <c r="H165" s="10"/>
    </row>
    <row r="166" spans="1:8" x14ac:dyDescent="0.3">
      <c r="A166" s="6"/>
      <c r="B166" s="6"/>
      <c r="C166" s="5"/>
      <c r="D166" s="7"/>
      <c r="E166" s="7"/>
      <c r="F166" s="12"/>
    </row>
    <row r="167" spans="1:8" x14ac:dyDescent="0.3">
      <c r="A167" s="6"/>
      <c r="B167" s="6"/>
      <c r="C167" s="5"/>
      <c r="D167" s="7"/>
      <c r="E167" s="7"/>
      <c r="F167" s="13"/>
      <c r="H167" s="18"/>
    </row>
    <row r="168" spans="1:8" x14ac:dyDescent="0.3">
      <c r="F168" s="14"/>
    </row>
    <row r="169" spans="1:8" x14ac:dyDescent="0.3">
      <c r="A169" s="1"/>
      <c r="B169" s="1"/>
      <c r="C169" s="25"/>
      <c r="D169" s="1"/>
      <c r="E169" s="1"/>
      <c r="F169" s="14"/>
      <c r="H169" s="1"/>
    </row>
    <row r="170" spans="1:8" x14ac:dyDescent="0.3">
      <c r="A170" s="1"/>
      <c r="B170" s="1"/>
      <c r="C170" s="25"/>
      <c r="D170" s="1"/>
      <c r="E170" s="1"/>
      <c r="H170" s="1"/>
    </row>
    <row r="171" spans="1:8" x14ac:dyDescent="0.3">
      <c r="A171" s="1"/>
      <c r="B171" s="1"/>
      <c r="C171" s="25"/>
      <c r="D171" s="1"/>
      <c r="E171" s="1"/>
      <c r="H171" s="1"/>
    </row>
    <row r="172" spans="1:8" x14ac:dyDescent="0.3">
      <c r="A172" s="1"/>
      <c r="B172" s="1"/>
      <c r="C172" s="25"/>
      <c r="D172" s="1"/>
      <c r="E172" s="1"/>
      <c r="H172" s="1"/>
    </row>
    <row r="176" spans="1:8" x14ac:dyDescent="0.3">
      <c r="A176" s="1"/>
      <c r="B176" s="1"/>
      <c r="C176" s="25"/>
      <c r="D176" s="1"/>
      <c r="E176" s="1"/>
      <c r="H176" s="1"/>
    </row>
    <row r="178" spans="1:8" x14ac:dyDescent="0.3">
      <c r="A178" s="1"/>
      <c r="B178" s="1"/>
      <c r="C178" s="25"/>
      <c r="D178" s="1"/>
      <c r="E178" s="1"/>
      <c r="H178" s="1"/>
    </row>
    <row r="181" spans="1:8" x14ac:dyDescent="0.3">
      <c r="A181" s="1"/>
      <c r="B181" s="1"/>
      <c r="C181" s="25"/>
      <c r="D181" s="1"/>
      <c r="E181" s="1"/>
      <c r="H181" s="1"/>
    </row>
    <row r="184" spans="1:8" x14ac:dyDescent="0.3">
      <c r="A184" s="1"/>
      <c r="B184" s="1"/>
      <c r="C184" s="25"/>
      <c r="D184" s="1"/>
      <c r="E184" s="1"/>
      <c r="H184" s="1"/>
    </row>
    <row r="185" spans="1:8" x14ac:dyDescent="0.3">
      <c r="A185" s="1"/>
      <c r="B185" s="1"/>
      <c r="C185" s="25"/>
      <c r="D185" s="1"/>
      <c r="E185" s="1"/>
      <c r="F185" s="17"/>
      <c r="H185" s="1"/>
    </row>
    <row r="187" spans="1:8" x14ac:dyDescent="0.3">
      <c r="A187" s="1"/>
      <c r="B187" s="1"/>
      <c r="C187" s="25"/>
      <c r="D187" s="1"/>
      <c r="E187" s="1"/>
      <c r="F187" s="17"/>
      <c r="H187" s="1"/>
    </row>
    <row r="188" spans="1:8" x14ac:dyDescent="0.3">
      <c r="A188" s="1"/>
      <c r="B188" s="1"/>
      <c r="C188" s="25"/>
      <c r="D188" s="1"/>
      <c r="E188" s="1"/>
      <c r="F188" s="17"/>
      <c r="H188" s="1"/>
    </row>
    <row r="190" spans="1:8" x14ac:dyDescent="0.3">
      <c r="A190" s="1"/>
      <c r="B190" s="1"/>
      <c r="C190" s="25"/>
      <c r="D190" s="1"/>
      <c r="E190" s="1"/>
      <c r="F190" s="17"/>
      <c r="H190" s="1"/>
    </row>
    <row r="191" spans="1:8" x14ac:dyDescent="0.3">
      <c r="A191" s="1"/>
      <c r="B191" s="1"/>
      <c r="C191" s="25"/>
      <c r="D191" s="1"/>
      <c r="E191" s="1"/>
      <c r="F191" s="17"/>
      <c r="H191" s="1"/>
    </row>
    <row r="196" spans="1:8" x14ac:dyDescent="0.3">
      <c r="A196" s="1"/>
      <c r="B196" s="1"/>
      <c r="C196" s="25"/>
      <c r="D196" s="1"/>
      <c r="E196" s="1"/>
      <c r="F196" s="17"/>
      <c r="H196" s="1"/>
    </row>
    <row r="199" spans="1:8" x14ac:dyDescent="0.3">
      <c r="A199" s="1"/>
      <c r="B199" s="1"/>
      <c r="C199" s="25"/>
      <c r="D199" s="1"/>
      <c r="E199" s="1"/>
      <c r="F199" s="17"/>
      <c r="H199" s="1"/>
    </row>
    <row r="203" spans="1:8" x14ac:dyDescent="0.3">
      <c r="A203" s="1"/>
      <c r="B203" s="1"/>
      <c r="C203" s="25"/>
      <c r="D203" s="1"/>
      <c r="E203" s="1"/>
      <c r="F203" s="17"/>
      <c r="H203" s="1"/>
    </row>
    <row r="207" spans="1:8" x14ac:dyDescent="0.3">
      <c r="A207" s="1"/>
      <c r="B207" s="1"/>
      <c r="C207" s="25"/>
      <c r="D207" s="1"/>
      <c r="E207" s="1"/>
      <c r="F207" s="17"/>
      <c r="H207" s="1"/>
    </row>
    <row r="209" spans="1:8" x14ac:dyDescent="0.3">
      <c r="A209" s="1"/>
      <c r="B209" s="1"/>
      <c r="C209" s="25"/>
      <c r="D209" s="1"/>
      <c r="E209" s="1"/>
      <c r="F209" s="17"/>
      <c r="H209" s="1"/>
    </row>
    <row r="210" spans="1:8" x14ac:dyDescent="0.3">
      <c r="A210" s="1"/>
      <c r="B210" s="1"/>
      <c r="C210" s="25"/>
      <c r="D210" s="1"/>
      <c r="E210" s="1"/>
      <c r="F210" s="17"/>
      <c r="H210" s="1"/>
    </row>
    <row r="211" spans="1:8" x14ac:dyDescent="0.3">
      <c r="A211" s="1"/>
      <c r="B211" s="1"/>
      <c r="C211" s="25"/>
      <c r="D211" s="1"/>
      <c r="E211" s="1"/>
      <c r="F211" s="17"/>
      <c r="H211" s="1"/>
    </row>
    <row r="213" spans="1:8" x14ac:dyDescent="0.3">
      <c r="A213" s="1"/>
      <c r="B213" s="1"/>
      <c r="C213" s="25"/>
      <c r="D213" s="1"/>
      <c r="E213" s="1"/>
      <c r="F213" s="17"/>
      <c r="H213" s="1"/>
    </row>
  </sheetData>
  <mergeCells count="8">
    <mergeCell ref="A6:F6"/>
    <mergeCell ref="A1:B1"/>
    <mergeCell ref="A2:B2"/>
    <mergeCell ref="A3:B3"/>
    <mergeCell ref="D1:G1"/>
    <mergeCell ref="D2:G2"/>
    <mergeCell ref="D3:G3"/>
    <mergeCell ref="A5:G5"/>
  </mergeCells>
  <pageMargins left="1.1023622047244095" right="0.70866141732283461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</dc:creator>
  <cp:lastModifiedBy>FinNew1</cp:lastModifiedBy>
  <cp:lastPrinted>2024-11-07T07:53:59Z</cp:lastPrinted>
  <dcterms:created xsi:type="dcterms:W3CDTF">2022-12-02T10:44:20Z</dcterms:created>
  <dcterms:modified xsi:type="dcterms:W3CDTF">2024-11-08T08:35:00Z</dcterms:modified>
</cp:coreProperties>
</file>